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prg70363\Downloads\「客家電視台辦公空間裝修工程」採購案-招標文件\招標文件Final\"/>
    </mc:Choice>
  </mc:AlternateContent>
  <xr:revisionPtr revIDLastSave="0" documentId="13_ncr:1_{C59B60EE-EFA7-4620-91F2-603D573E784C}" xr6:coauthVersionLast="47" xr6:coauthVersionMax="47" xr10:uidLastSave="{00000000-0000-0000-0000-000000000000}"/>
  <bookViews>
    <workbookView xWindow="-120" yWindow="-120" windowWidth="29040" windowHeight="15720" tabRatio="807" activeTab="7" xr2:uid="{00000000-000D-0000-FFFF-FFFF00000000}"/>
  </bookViews>
  <sheets>
    <sheet name="總表" sheetId="36" r:id="rId1"/>
    <sheet name="1F辦公室" sheetId="40" r:id="rId2"/>
    <sheet name="1F OA" sheetId="48" r:id="rId3"/>
    <sheet name="2F辦公室" sheetId="52" r:id="rId4"/>
    <sheet name="2F OA" sheetId="49" r:id="rId5"/>
    <sheet name="3F辦公室 " sheetId="53" r:id="rId6"/>
    <sheet name="3F OA" sheetId="50" r:id="rId7"/>
    <sheet name="空調" sheetId="43" r:id="rId8"/>
    <sheet name="消防" sheetId="44" r:id="rId9"/>
    <sheet name="公區" sheetId="45" r:id="rId10"/>
    <sheet name="室內裝修及消防竣工" sheetId="54" r:id="rId11"/>
  </sheets>
  <externalReferences>
    <externalReference r:id="rId12"/>
  </externalReferences>
  <definedNames>
    <definedName name="Excel_BuiltIn_Print_Area_10" localSheetId="0">#REF!</definedName>
    <definedName name="Excel_BuiltIn_Print_Area_10">#REF!</definedName>
    <definedName name="Excel_BuiltIn_Print_Area_11" localSheetId="0">#REF!</definedName>
    <definedName name="Excel_BuiltIn_Print_Area_11">#REF!</definedName>
    <definedName name="Excel_BuiltIn_Print_Area_12_1" localSheetId="0">#REF!</definedName>
    <definedName name="Excel_BuiltIn_Print_Area_12_1">#REF!</definedName>
    <definedName name="Excel_BuiltIn_Print_Area_13_1" localSheetId="0">#REF!</definedName>
    <definedName name="Excel_BuiltIn_Print_Area_13_1">#REF!</definedName>
    <definedName name="Excel_BuiltIn_Print_Area_13_1_1" localSheetId="0">#REF!</definedName>
    <definedName name="Excel_BuiltIn_Print_Area_13_1_1">#REF!</definedName>
    <definedName name="Excel_BuiltIn_Print_Area_13_1_1_10" localSheetId="0">#REF!</definedName>
    <definedName name="Excel_BuiltIn_Print_Area_13_1_1_10">#REF!</definedName>
    <definedName name="Excel_BuiltIn_Print_Area_13_1_1_8" localSheetId="0">#REF!</definedName>
    <definedName name="Excel_BuiltIn_Print_Area_13_1_1_8">#REF!</definedName>
    <definedName name="Excel_BuiltIn_Print_Area_14_1" localSheetId="0">#REF!</definedName>
    <definedName name="Excel_BuiltIn_Print_Area_14_1">#REF!</definedName>
    <definedName name="Excel_BuiltIn_Print_Area_14_1_10" localSheetId="0">#REF!</definedName>
    <definedName name="Excel_BuiltIn_Print_Area_14_1_10">#REF!</definedName>
    <definedName name="Excel_BuiltIn_Print_Area_14_1_8" localSheetId="0">#REF!</definedName>
    <definedName name="Excel_BuiltIn_Print_Area_14_1_8">#REF!</definedName>
    <definedName name="Excel_BuiltIn_Print_Area_15_1" localSheetId="0">#REF!</definedName>
    <definedName name="Excel_BuiltIn_Print_Area_15_1">#REF!</definedName>
    <definedName name="Excel_BuiltIn_Print_Area_15_1_10" localSheetId="0">#REF!</definedName>
    <definedName name="Excel_BuiltIn_Print_Area_15_1_10">#REF!</definedName>
    <definedName name="Excel_BuiltIn_Print_Area_15_1_8" localSheetId="0">#REF!</definedName>
    <definedName name="Excel_BuiltIn_Print_Area_15_1_8">#REF!</definedName>
    <definedName name="Excel_BuiltIn_Print_Area_16_1" localSheetId="0">#REF!</definedName>
    <definedName name="Excel_BuiltIn_Print_Area_16_1">#REF!</definedName>
    <definedName name="Excel_BuiltIn_Print_Area_16_1_1" localSheetId="0">#REF!</definedName>
    <definedName name="Excel_BuiltIn_Print_Area_16_1_1">#REF!</definedName>
    <definedName name="Excel_BuiltIn_Print_Area_16_1_1_10" localSheetId="0">#REF!</definedName>
    <definedName name="Excel_BuiltIn_Print_Area_16_1_1_10">#REF!</definedName>
    <definedName name="Excel_BuiltIn_Print_Area_16_1_1_8" localSheetId="0">#REF!</definedName>
    <definedName name="Excel_BuiltIn_Print_Area_16_1_1_8">#REF!</definedName>
    <definedName name="Excel_BuiltIn_Print_Area_20_1" localSheetId="0">#REF!</definedName>
    <definedName name="Excel_BuiltIn_Print_Area_20_1">#REF!</definedName>
    <definedName name="Excel_BuiltIn_Print_Area_20_1_10" localSheetId="0">#REF!</definedName>
    <definedName name="Excel_BuiltIn_Print_Area_20_1_10">#REF!</definedName>
    <definedName name="Excel_BuiltIn_Print_Area_20_1_8" localSheetId="0">#REF!</definedName>
    <definedName name="Excel_BuiltIn_Print_Area_20_1_8">#REF!</definedName>
    <definedName name="Excel_BuiltIn_Print_Area_22_1" localSheetId="0">#REF!</definedName>
    <definedName name="Excel_BuiltIn_Print_Area_22_1">#REF!</definedName>
    <definedName name="Excel_BuiltIn_Print_Area_22_1_10" localSheetId="0">#REF!</definedName>
    <definedName name="Excel_BuiltIn_Print_Area_22_1_10">#REF!</definedName>
    <definedName name="Excel_BuiltIn_Print_Area_22_1_8" localSheetId="0">#REF!</definedName>
    <definedName name="Excel_BuiltIn_Print_Area_22_1_8">#REF!</definedName>
    <definedName name="Excel_BuiltIn_Print_Area_3_1" localSheetId="0">#REF!</definedName>
    <definedName name="Excel_BuiltIn_Print_Area_3_1">#REF!</definedName>
    <definedName name="Excel_BuiltIn_Print_Area_4_1" localSheetId="0">#REF!</definedName>
    <definedName name="Excel_BuiltIn_Print_Area_4_1">#REF!</definedName>
    <definedName name="Excel_BuiltIn_Print_Area_7_1" localSheetId="0">#REF!</definedName>
    <definedName name="Excel_BuiltIn_Print_Area_7_1">#REF!</definedName>
    <definedName name="Excel_BuiltIn_Print_Area_7_1_1" localSheetId="0">#REF!</definedName>
    <definedName name="Excel_BuiltIn_Print_Area_7_1_1">#REF!</definedName>
    <definedName name="Excel_BuiltIn_Print_Area_9_1" localSheetId="0">#REF!</definedName>
    <definedName name="Excel_BuiltIn_Print_Area_9_1">#REF!</definedName>
    <definedName name="GGTGTG" localSheetId="0">#REF!</definedName>
    <definedName name="GGTGTG">#REF!</definedName>
    <definedName name="HHHH" localSheetId="0">#REF!</definedName>
    <definedName name="HHHH">#REF!</definedName>
    <definedName name="Language">[1]Setup!$B$4</definedName>
    <definedName name="_xlnm.Print_Area" localSheetId="2">'1F OA'!$A$1:$G$31</definedName>
    <definedName name="_xlnm.Print_Area" localSheetId="1">'1F辦公室'!$A$1:$G$139</definedName>
    <definedName name="_xlnm.Print_Area" localSheetId="4">'2F OA'!$A$1:$G$49</definedName>
    <definedName name="_xlnm.Print_Area" localSheetId="3">'2F辦公室'!$A$1:$G$134</definedName>
    <definedName name="_xlnm.Print_Area" localSheetId="6">'3F OA'!$A$1:$G$51</definedName>
    <definedName name="_xlnm.Print_Area" localSheetId="5">'3F辦公室 '!$A$1:$G$135</definedName>
    <definedName name="_xlnm.Print_Area" localSheetId="9">公區!$A$1:$G$54</definedName>
    <definedName name="_xlnm.Print_Area" localSheetId="7">空調!$A$1:$G$170</definedName>
    <definedName name="_xlnm.Print_Area" localSheetId="10">室內裝修及消防竣工!$A$1:$G$39</definedName>
    <definedName name="_xlnm.Print_Area" localSheetId="8">消防!$A$1:$G$76</definedName>
    <definedName name="_xlnm.Print_Area" localSheetId="0">總表!$A$1:$G$59</definedName>
    <definedName name="_xlnm.Print_Titles" localSheetId="2">'1F OA'!$1:$6</definedName>
    <definedName name="_xlnm.Print_Titles" localSheetId="1">'1F辦公室'!$1:$6</definedName>
    <definedName name="_xlnm.Print_Titles" localSheetId="4">'2F OA'!$1:$6</definedName>
    <definedName name="_xlnm.Print_Titles" localSheetId="3">'2F辦公室'!$1:$6</definedName>
    <definedName name="_xlnm.Print_Titles" localSheetId="6">'3F OA'!$1:$6</definedName>
    <definedName name="_xlnm.Print_Titles" localSheetId="5">'3F辦公室 '!$1:$6</definedName>
    <definedName name="_xlnm.Print_Titles" localSheetId="9">公區!$1:$6</definedName>
    <definedName name="_xlnm.Print_Titles" localSheetId="7">空調!$1:$6</definedName>
    <definedName name="_xlnm.Print_Titles" localSheetId="10">室內裝修及消防竣工!$1:$6</definedName>
    <definedName name="_xlnm.Print_Titles" localSheetId="8">消防!$1:$6</definedName>
    <definedName name="_xlnm.Print_Titles" localSheetId="0">總表!$1:$6</definedName>
    <definedName name="Start_Date" localSheetId="2">DATE(#REF!,#REF!,1)</definedName>
    <definedName name="Start_Date" localSheetId="1">DATE(#REF!,#REF!,1)</definedName>
    <definedName name="Start_Date" localSheetId="4">DATE(#REF!,#REF!,1)</definedName>
    <definedName name="Start_Date" localSheetId="3">DATE(#REF!,#REF!,1)</definedName>
    <definedName name="Start_Date" localSheetId="6">DATE(#REF!,#REF!,1)</definedName>
    <definedName name="Start_Date" localSheetId="5">DATE(#REF!,#REF!,1)</definedName>
    <definedName name="Start_Date" localSheetId="9">DATE(#REF!,#REF!,1)</definedName>
    <definedName name="Start_Date" localSheetId="7">DATE(#REF!,#REF!,1)</definedName>
    <definedName name="Start_Date" localSheetId="10">DATE(#REF!,#REF!,1)</definedName>
    <definedName name="Start_Date" localSheetId="8">DATE(#REF!,#REF!,1)</definedName>
    <definedName name="Start_Date" localSheetId="0">DATE(#REF!,#REF!,1)</definedName>
    <definedName name="Start_Date">DATE(#REF!,#REF!,1)</definedName>
    <definedName name="Team_Members" localSheetId="2">OFFSET([1]組織人員設定!$C$5,,MATCH([1]時程表!$C1,[0]!Team_Name,0)-1,COUNTA(OFFSET([1]組織人員設定!$C$5,,MATCH([1]時程表!$C1,[0]!Team_Name,0)-1,65533,)),)</definedName>
    <definedName name="Team_Members" localSheetId="1">OFFSET([1]組織人員設定!$C$5,,MATCH([1]時程表!$C1,[0]!Team_Name,0)-1,COUNTA(OFFSET([1]組織人員設定!$C$5,,MATCH([1]時程表!$C1,[0]!Team_Name,0)-1,65533,)),)</definedName>
    <definedName name="Team_Members" localSheetId="4">OFFSET([1]組織人員設定!$C$5,,MATCH([1]時程表!$C1,[0]!Team_Name,0)-1,COUNTA(OFFSET([1]組織人員設定!$C$5,,MATCH([1]時程表!$C1,[0]!Team_Name,0)-1,65533,)),)</definedName>
    <definedName name="Team_Members" localSheetId="3">OFFSET([1]組織人員設定!$C$5,,MATCH([1]時程表!$C1,[0]!Team_Name,0)-1,COUNTA(OFFSET([1]組織人員設定!$C$5,,MATCH([1]時程表!$C1,[0]!Team_Name,0)-1,65533,)),)</definedName>
    <definedName name="Team_Members" localSheetId="6">OFFSET([1]組織人員設定!$C$5,,MATCH([1]時程表!$C1,[0]!Team_Name,0)-1,COUNTA(OFFSET([1]組織人員設定!$C$5,,MATCH([1]時程表!$C1,[0]!Team_Name,0)-1,65533,)),)</definedName>
    <definedName name="Team_Members" localSheetId="5">OFFSET([1]組織人員設定!$C$5,,MATCH([1]時程表!$C1,[0]!Team_Name,0)-1,COUNTA(OFFSET([1]組織人員設定!$C$5,,MATCH([1]時程表!$C1,[0]!Team_Name,0)-1,65533,)),)</definedName>
    <definedName name="Team_Members" localSheetId="9">OFFSET([1]組織人員設定!$C$5,,MATCH([1]時程表!$C1,[0]!Team_Name,0)-1,COUNTA(OFFSET([1]組織人員設定!$C$5,,MATCH([1]時程表!$C1,[0]!Team_Name,0)-1,65533,)),)</definedName>
    <definedName name="Team_Members" localSheetId="7">OFFSET([1]組織人員設定!$C$5,,MATCH([1]時程表!$C1,[0]!Team_Name,0)-1,COUNTA(OFFSET([1]組織人員設定!$C$5,,MATCH([1]時程表!$C1,[0]!Team_Name,0)-1,65533,)),)</definedName>
    <definedName name="Team_Members" localSheetId="10">OFFSET([1]組織人員設定!$C$5,,MATCH([1]時程表!$C1,[0]!Team_Name,0)-1,COUNTA(OFFSET([1]組織人員設定!$C$5,,MATCH([1]時程表!$C1,[0]!Team_Name,0)-1,65533,)),)</definedName>
    <definedName name="Team_Members" localSheetId="8">OFFSET([1]組織人員設定!$C$5,,MATCH([1]時程表!$C1,[0]!Team_Name,0)-1,COUNTA(OFFSET([1]組織人員設定!$C$5,,MATCH([1]時程表!$C1,[0]!Team_Name,0)-1,65533,)),)</definedName>
    <definedName name="Team_Members">OFFSET([1]組織人員設定!$C$5,,MATCH([1]時程表!$C1,Team_Name,0)-1,COUNTA(OFFSET([1]組織人員設定!$C$5,,MATCH([1]時程表!$C1,Team_Name,0)-1,65533,)),)</definedName>
    <definedName name="Team_Name">OFFSET([1]組織人員設定!$C$4,,,,COUNTA([1]組織人員設定!$C$4:$V$4))</definedName>
    <definedName name="屋" localSheetId="0">#REF!</definedName>
    <definedName name="屋">#REF!</definedName>
    <definedName name="陳" localSheetId="0">#REF!</definedName>
    <definedName name="陳">#REF!</definedName>
    <definedName name="資" localSheetId="0">#REF!</definedName>
    <definedName name="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44" i="53" l="1"/>
  <c r="A97" i="53"/>
  <c r="A98" i="53" s="1"/>
  <c r="A64" i="53"/>
  <c r="A59" i="44"/>
  <c r="A60" i="44" s="1"/>
  <c r="A61" i="44" s="1"/>
  <c r="A62" i="44" s="1"/>
  <c r="A64" i="44" s="1"/>
  <c r="A65" i="44" s="1"/>
  <c r="A66" i="44" s="1"/>
  <c r="A11" i="43" l="1"/>
  <c r="A12" i="43" s="1"/>
  <c r="A13" i="43" s="1"/>
  <c r="A112" i="43"/>
  <c r="A113" i="43" s="1"/>
  <c r="A114" i="43" s="1"/>
  <c r="A115" i="43" s="1"/>
  <c r="A116" i="43" s="1"/>
  <c r="A117" i="43" s="1"/>
  <c r="A122" i="43" s="1"/>
  <c r="F110" i="43"/>
  <c r="A87" i="43"/>
  <c r="A88" i="43" s="1"/>
  <c r="A89" i="43" s="1"/>
  <c r="A90" i="43" s="1"/>
  <c r="A91" i="43" s="1"/>
  <c r="A92" i="43" s="1"/>
  <c r="A45" i="43"/>
  <c r="A46" i="43" s="1"/>
  <c r="A47" i="43" s="1"/>
  <c r="A48" i="43" s="1"/>
  <c r="A22" i="43"/>
  <c r="A23" i="43" s="1"/>
  <c r="A24" i="43" s="1"/>
  <c r="A25" i="43" s="1"/>
  <c r="A26" i="43" s="1"/>
  <c r="A27" i="43" s="1"/>
  <c r="A28" i="43" s="1"/>
  <c r="A36" i="45"/>
  <c r="F36" i="45"/>
  <c r="A76" i="53"/>
  <c r="A77" i="53" s="1"/>
  <c r="A78" i="53" s="1"/>
  <c r="A79" i="53" s="1"/>
  <c r="A80" i="53" s="1"/>
  <c r="A81" i="53" s="1"/>
  <c r="A82" i="53" s="1"/>
  <c r="A83" i="53" s="1"/>
  <c r="A84" i="53" s="1"/>
  <c r="A85" i="53" s="1"/>
  <c r="A86" i="53" s="1"/>
  <c r="A92" i="40"/>
  <c r="A93" i="40" s="1"/>
  <c r="A94" i="40" s="1"/>
  <c r="A90" i="53"/>
  <c r="A91" i="53" s="1"/>
  <c r="A92" i="53" s="1"/>
  <c r="A93" i="53" s="1"/>
  <c r="A30" i="52"/>
  <c r="A31" i="52" s="1"/>
  <c r="A32" i="52" s="1"/>
  <c r="A33" i="52" s="1"/>
  <c r="A34" i="52" s="1"/>
  <c r="A35" i="52" s="1"/>
  <c r="A36" i="52" s="1"/>
  <c r="A37" i="52" s="1"/>
  <c r="A38" i="52" s="1"/>
  <c r="A39" i="52" s="1"/>
  <c r="A40" i="52" s="1"/>
  <c r="A41" i="52" s="1"/>
  <c r="A42" i="52" s="1"/>
  <c r="A43" i="52" s="1"/>
  <c r="A44" i="52" s="1"/>
  <c r="A99" i="53"/>
  <c r="A100" i="53" s="1"/>
  <c r="A101" i="53" s="1"/>
  <c r="A102" i="53" s="1"/>
  <c r="A104" i="53" s="1"/>
  <c r="G126" i="43" l="1"/>
  <c r="G108" i="43"/>
  <c r="A16" i="43"/>
  <c r="A17" i="43" s="1"/>
  <c r="A18" i="43" s="1"/>
  <c r="G146" i="43"/>
  <c r="G156" i="43"/>
  <c r="A29" i="43"/>
  <c r="A30" i="43" s="1"/>
  <c r="A31" i="43" s="1"/>
  <c r="A32" i="43" s="1"/>
  <c r="A33" i="43" s="1"/>
  <c r="A34" i="43" s="1"/>
  <c r="A35" i="43" s="1"/>
  <c r="A36" i="43" s="1"/>
  <c r="G119" i="43"/>
  <c r="A129" i="43"/>
  <c r="A130" i="43" s="1"/>
  <c r="A131" i="43" s="1"/>
  <c r="A132" i="43" s="1"/>
  <c r="A133" i="43" s="1"/>
  <c r="A123" i="43"/>
  <c r="A124" i="43" s="1"/>
  <c r="A125" i="43" s="1"/>
  <c r="A93" i="43"/>
  <c r="A49" i="43"/>
  <c r="A50" i="43" s="1"/>
  <c r="A51" i="43" s="1"/>
  <c r="A52" i="43" s="1"/>
  <c r="A53" i="43" s="1"/>
  <c r="A54" i="43" s="1"/>
  <c r="A55" i="43" s="1"/>
  <c r="A56" i="43" s="1"/>
  <c r="A31" i="45"/>
  <c r="A32" i="45" s="1"/>
  <c r="A59" i="52" l="1"/>
  <c r="A60" i="52" s="1"/>
  <c r="A61" i="52" s="1"/>
  <c r="A62" i="52" s="1"/>
  <c r="A63" i="52" s="1"/>
  <c r="A134" i="43"/>
  <c r="A135" i="43" s="1"/>
  <c r="A136" i="43" s="1"/>
  <c r="A137" i="43" s="1"/>
  <c r="A138" i="43" s="1"/>
  <c r="A139" i="43" s="1"/>
  <c r="A140" i="43" s="1"/>
  <c r="A141" i="43" s="1"/>
  <c r="A142" i="43" s="1"/>
  <c r="A143" i="43" s="1"/>
  <c r="A144" i="43" s="1"/>
  <c r="A145" i="43" s="1"/>
  <c r="A96" i="43"/>
  <c r="A57" i="43"/>
  <c r="A58" i="43" s="1"/>
  <c r="A59" i="43" s="1"/>
  <c r="A60" i="43" s="1"/>
  <c r="A61" i="43" s="1"/>
  <c r="A62" i="43" s="1"/>
  <c r="A63" i="43" s="1"/>
  <c r="A64" i="43" s="1"/>
  <c r="A149" i="43"/>
  <c r="A150" i="43" s="1"/>
  <c r="A151" i="43" s="1"/>
  <c r="A152" i="43" s="1"/>
  <c r="A153" i="43" s="1"/>
  <c r="A154" i="43" s="1"/>
  <c r="A155" i="43" s="1"/>
  <c r="A37" i="43"/>
  <c r="A38" i="43" s="1"/>
  <c r="A39" i="43" s="1"/>
  <c r="A40" i="43" s="1"/>
  <c r="A41" i="43" s="1"/>
  <c r="A26" i="44"/>
  <c r="A108" i="53"/>
  <c r="A104" i="52"/>
  <c r="A105" i="52" s="1"/>
  <c r="A106" i="52" s="1"/>
  <c r="A107" i="52" s="1"/>
  <c r="A108" i="52" s="1"/>
  <c r="A109" i="52" s="1"/>
  <c r="A111" i="52" s="1"/>
  <c r="A114" i="53"/>
  <c r="A115" i="52"/>
  <c r="A116" i="52" s="1"/>
  <c r="A117" i="52" s="1"/>
  <c r="A117" i="40"/>
  <c r="A64" i="52" l="1"/>
  <c r="A66" i="52" s="1"/>
  <c r="A67" i="52" s="1"/>
  <c r="A68" i="52" s="1"/>
  <c r="A69" i="52" s="1"/>
  <c r="A70" i="52" s="1"/>
  <c r="A71" i="52" s="1"/>
  <c r="A109" i="53"/>
  <c r="A110" i="53" s="1"/>
  <c r="A98" i="43"/>
  <c r="A99" i="43" s="1"/>
  <c r="A100" i="43" s="1"/>
  <c r="A101" i="43" s="1"/>
  <c r="A102" i="43" s="1"/>
  <c r="A104" i="43" s="1"/>
  <c r="A105" i="43" s="1"/>
  <c r="A65" i="43"/>
  <c r="A24" i="45"/>
  <c r="A27" i="45" s="1"/>
  <c r="A106" i="40"/>
  <c r="A107" i="40" s="1"/>
  <c r="A108" i="40" s="1"/>
  <c r="A109" i="40" s="1"/>
  <c r="A110" i="40" s="1"/>
  <c r="A111" i="40" s="1"/>
  <c r="A112" i="40" s="1"/>
  <c r="A113" i="40" s="1"/>
  <c r="A15" i="45"/>
  <c r="A16" i="45" s="1"/>
  <c r="A17" i="45" s="1"/>
  <c r="A18" i="45" s="1"/>
  <c r="A19" i="45" s="1"/>
  <c r="A10" i="48"/>
  <c r="A11" i="48" s="1"/>
  <c r="A9" i="45" l="1"/>
  <c r="A10" i="45" s="1"/>
  <c r="A11" i="45" s="1"/>
  <c r="A106" i="43"/>
  <c r="A42" i="44"/>
  <c r="A43" i="44" s="1"/>
  <c r="A44" i="44" s="1"/>
  <c r="A45" i="44" s="1"/>
  <c r="A67" i="53"/>
  <c r="A47" i="53"/>
  <c r="A49" i="53" s="1"/>
  <c r="A50" i="53" s="1"/>
  <c r="A51" i="53" s="1"/>
  <c r="A52" i="53" s="1"/>
  <c r="A38" i="53"/>
  <c r="A39" i="53" s="1"/>
  <c r="A40" i="53" s="1"/>
  <c r="A41" i="53" s="1"/>
  <c r="A42" i="53" s="1"/>
  <c r="A43" i="53" s="1"/>
  <c r="A20" i="53"/>
  <c r="A21" i="53" s="1"/>
  <c r="A22" i="53" s="1"/>
  <c r="A23" i="53" s="1"/>
  <c r="A24" i="53" s="1"/>
  <c r="A25" i="53" s="1"/>
  <c r="A26" i="53" s="1"/>
  <c r="A27" i="53" s="1"/>
  <c r="A30" i="53" s="1"/>
  <c r="A31" i="53" s="1"/>
  <c r="A32" i="53" s="1"/>
  <c r="A33" i="53" s="1"/>
  <c r="A34" i="53" s="1"/>
  <c r="A15" i="53"/>
  <c r="A16" i="53" s="1"/>
  <c r="A97" i="52"/>
  <c r="A98" i="52" s="1"/>
  <c r="A99" i="52" s="1"/>
  <c r="A100" i="52" s="1"/>
  <c r="A85" i="52"/>
  <c r="A86" i="52" s="1"/>
  <c r="A87" i="52" s="1"/>
  <c r="A76" i="52"/>
  <c r="A77" i="52" s="1"/>
  <c r="A78" i="52" s="1"/>
  <c r="A48" i="52"/>
  <c r="A49" i="52" s="1"/>
  <c r="A50" i="52" s="1"/>
  <c r="A51" i="52" s="1"/>
  <c r="A52" i="52" s="1"/>
  <c r="F37" i="36"/>
  <c r="G38" i="36" s="1"/>
  <c r="A68" i="53" l="1"/>
  <c r="A69" i="53" s="1"/>
  <c r="A70" i="53" s="1"/>
  <c r="A71" i="53" s="1"/>
  <c r="A72" i="53" s="1"/>
  <c r="A79" i="52"/>
  <c r="A80" i="52" s="1"/>
  <c r="A81" i="52" s="1"/>
  <c r="A88" i="52"/>
  <c r="A89" i="52" s="1"/>
  <c r="A90" i="52" s="1"/>
  <c r="A91" i="52" s="1"/>
  <c r="A92" i="52" s="1"/>
  <c r="A93" i="52" s="1"/>
  <c r="G67" i="44"/>
  <c r="A54" i="53"/>
  <c r="A56" i="53" s="1"/>
  <c r="A57" i="53" s="1"/>
  <c r="A58" i="53" s="1"/>
  <c r="A59" i="53" s="1"/>
  <c r="A60" i="53" s="1"/>
  <c r="A53" i="52"/>
  <c r="A54" i="52" s="1"/>
  <c r="A27" i="44"/>
  <c r="A28" i="44" s="1"/>
  <c r="A29" i="44" s="1"/>
  <c r="G21" i="45"/>
  <c r="A98" i="40"/>
  <c r="A99" i="40" s="1"/>
  <c r="A100" i="40" s="1"/>
  <c r="A101" i="40" l="1"/>
  <c r="A102" i="40" s="1"/>
  <c r="A25" i="52"/>
  <c r="A26" i="52" s="1"/>
  <c r="A14" i="52"/>
  <c r="A15" i="52" s="1"/>
  <c r="A16" i="52" s="1"/>
  <c r="A17" i="52" s="1"/>
  <c r="A18" i="52" s="1"/>
  <c r="A19" i="52" s="1"/>
  <c r="A20" i="52" s="1"/>
  <c r="A21" i="52" s="1"/>
  <c r="A9" i="52"/>
  <c r="A10" i="52" s="1"/>
  <c r="A118" i="40"/>
  <c r="A119" i="40" s="1"/>
  <c r="A120" i="40" s="1"/>
  <c r="A63" i="40"/>
  <c r="A64" i="40" s="1"/>
  <c r="A65" i="40" s="1"/>
  <c r="A66" i="40" s="1"/>
  <c r="A45" i="40"/>
  <c r="A46" i="40" s="1"/>
  <c r="A47" i="40" s="1"/>
  <c r="A48" i="40" s="1"/>
  <c r="A31" i="40"/>
  <c r="A32" i="40" s="1"/>
  <c r="A33" i="40" s="1"/>
  <c r="A34" i="40" s="1"/>
  <c r="A35" i="40" s="1"/>
  <c r="A36" i="40" s="1"/>
  <c r="A24" i="40"/>
  <c r="A25" i="40" s="1"/>
  <c r="A26" i="40" s="1"/>
  <c r="A27" i="40" s="1"/>
  <c r="A15" i="40"/>
  <c r="A16" i="40" s="1"/>
  <c r="A17" i="40" s="1"/>
  <c r="A18" i="40" s="1"/>
  <c r="A19" i="40" s="1"/>
  <c r="A20" i="40" s="1"/>
  <c r="A9" i="40"/>
  <c r="A10" i="40" s="1"/>
  <c r="A11" i="40" s="1"/>
  <c r="A79" i="40" l="1"/>
  <c r="A80" i="40" s="1"/>
  <c r="A81" i="40" s="1"/>
  <c r="A82" i="40" s="1"/>
  <c r="A83" i="40" s="1"/>
  <c r="A67" i="40"/>
  <c r="A68" i="40" s="1"/>
  <c r="A69" i="40" s="1"/>
  <c r="A70" i="40" s="1"/>
  <c r="A71" i="40" s="1"/>
  <c r="A72" i="40" s="1"/>
  <c r="A73" i="40" s="1"/>
  <c r="A49" i="40"/>
  <c r="A50" i="40" s="1"/>
  <c r="A51" i="40" s="1"/>
  <c r="A52" i="40" s="1"/>
  <c r="A37" i="40"/>
  <c r="A38" i="40" s="1"/>
  <c r="A39" i="40" s="1"/>
  <c r="A40" i="40" s="1"/>
  <c r="A41" i="40" s="1"/>
  <c r="A84" i="40" l="1"/>
  <c r="A85" i="40" s="1"/>
  <c r="A86" i="40" s="1"/>
  <c r="A87" i="40" s="1"/>
  <c r="A88" i="40" s="1"/>
  <c r="A56" i="40"/>
  <c r="A57" i="40" s="1"/>
  <c r="A71" i="43" l="1"/>
  <c r="A72" i="43" s="1"/>
  <c r="A74" i="43" s="1"/>
  <c r="A75" i="43" s="1"/>
  <c r="A76" i="43" s="1"/>
  <c r="A77" i="43" s="1"/>
  <c r="A78" i="43" s="1"/>
  <c r="A80" i="43" s="1"/>
  <c r="A81" i="43" s="1"/>
  <c r="G83" i="43"/>
  <c r="G19" i="43"/>
  <c r="A40" i="45" l="1"/>
  <c r="A10" i="44" l="1"/>
  <c r="A11" i="44" s="1"/>
  <c r="A12" i="44" s="1"/>
  <c r="A13" i="44" s="1"/>
  <c r="A14" i="44" s="1"/>
  <c r="A12" i="54"/>
  <c r="A13" i="54" s="1"/>
  <c r="G9" i="54"/>
  <c r="G38" i="44" l="1"/>
  <c r="A15" i="44"/>
  <c r="A17" i="44" s="1"/>
  <c r="A18" i="44" s="1"/>
  <c r="A19" i="44" s="1"/>
  <c r="G55" i="44"/>
  <c r="G14" i="54"/>
  <c r="A30" i="44" l="1"/>
  <c r="A20" i="44"/>
  <c r="A21" i="44" s="1"/>
  <c r="G87" i="53"/>
  <c r="G12" i="53"/>
  <c r="G111" i="53"/>
  <c r="G73" i="53"/>
  <c r="G61" i="53"/>
  <c r="G105" i="53"/>
  <c r="G94" i="53"/>
  <c r="G19" i="54"/>
  <c r="G115" i="53"/>
  <c r="G35" i="53"/>
  <c r="G17" i="53"/>
  <c r="G9" i="53"/>
  <c r="G117" i="53"/>
  <c r="A31" i="44" l="1"/>
  <c r="A33" i="44" s="1"/>
  <c r="A34" i="44" s="1"/>
  <c r="A35" i="44" s="1"/>
  <c r="A36" i="44" s="1"/>
  <c r="A46" i="44"/>
  <c r="A47" i="44" s="1"/>
  <c r="A49" i="44" s="1"/>
  <c r="G72" i="52"/>
  <c r="G12" i="45"/>
  <c r="G118" i="52"/>
  <c r="G11" i="52"/>
  <c r="G23" i="54"/>
  <c r="E35" i="36" s="1"/>
  <c r="F35" i="36" s="1"/>
  <c r="G36" i="36" s="1"/>
  <c r="G121" i="53"/>
  <c r="E16" i="36" s="1"/>
  <c r="G27" i="52"/>
  <c r="G101" i="52"/>
  <c r="G22" i="52"/>
  <c r="G82" i="52"/>
  <c r="G94" i="52"/>
  <c r="G121" i="52"/>
  <c r="G55" i="52"/>
  <c r="G45" i="52"/>
  <c r="G112" i="52"/>
  <c r="G123" i="52"/>
  <c r="A50" i="44" l="1"/>
  <c r="A51" i="44" s="1"/>
  <c r="A52" i="44" s="1"/>
  <c r="G126" i="52"/>
  <c r="E12" i="36" s="1"/>
  <c r="G157" i="43" l="1"/>
  <c r="G66" i="43"/>
  <c r="G42" i="43" l="1"/>
  <c r="G159" i="43"/>
  <c r="E20" i="36" s="1"/>
  <c r="A9" i="50"/>
  <c r="A10" i="50" s="1"/>
  <c r="A11" i="50" s="1"/>
  <c r="A12" i="50" s="1"/>
  <c r="A13" i="50" s="1"/>
  <c r="A15" i="50" s="1"/>
  <c r="G29" i="50" l="1"/>
  <c r="A16" i="50"/>
  <c r="G31" i="50" l="1"/>
  <c r="A17" i="50"/>
  <c r="A19" i="50" s="1"/>
  <c r="A20" i="50" s="1"/>
  <c r="A22" i="50" s="1"/>
  <c r="A23" i="50" s="1"/>
  <c r="A24" i="50" s="1"/>
  <c r="A9" i="49"/>
  <c r="A10" i="49" s="1"/>
  <c r="A11" i="49" s="1"/>
  <c r="A12" i="49" s="1"/>
  <c r="A13" i="49" s="1"/>
  <c r="A14" i="49" s="1"/>
  <c r="A15" i="49" s="1"/>
  <c r="A16" i="49" s="1"/>
  <c r="A18" i="49" l="1"/>
  <c r="A19" i="49" s="1"/>
  <c r="A25" i="50"/>
  <c r="G12" i="48"/>
  <c r="G28" i="49"/>
  <c r="G30" i="49"/>
  <c r="G14" i="48"/>
  <c r="A21" i="49" l="1"/>
  <c r="A23" i="49" s="1"/>
  <c r="A24" i="49" s="1"/>
  <c r="A26" i="50"/>
  <c r="G17" i="48"/>
  <c r="E10" i="36" s="1"/>
  <c r="F10" i="36" s="1"/>
  <c r="G11" i="36" s="1"/>
  <c r="G34" i="49"/>
  <c r="E14" i="36" s="1"/>
  <c r="F14" i="36" s="1"/>
  <c r="G15" i="36" l="1"/>
  <c r="F35" i="45"/>
  <c r="G28" i="45"/>
  <c r="G74" i="40"/>
  <c r="G20" i="45" l="1"/>
  <c r="G42" i="45"/>
  <c r="G58" i="40"/>
  <c r="G44" i="45"/>
  <c r="G68" i="44"/>
  <c r="G89" i="40"/>
  <c r="G103" i="40"/>
  <c r="G121" i="40"/>
  <c r="G114" i="40"/>
  <c r="G37" i="45"/>
  <c r="G33" i="45"/>
  <c r="G22" i="44"/>
  <c r="G95" i="40"/>
  <c r="F20" i="36" l="1"/>
  <c r="G70" i="44"/>
  <c r="E22" i="36" s="1"/>
  <c r="F22" i="36" s="1"/>
  <c r="G21" i="36" l="1"/>
  <c r="G23" i="36"/>
  <c r="G21" i="40"/>
  <c r="F16" i="36"/>
  <c r="F12" i="36"/>
  <c r="G129" i="40" l="1"/>
  <c r="G17" i="36"/>
  <c r="G13" i="36"/>
  <c r="G28" i="40"/>
  <c r="G42" i="40"/>
  <c r="G12" i="40"/>
  <c r="G126" i="40"/>
  <c r="G124" i="40"/>
  <c r="G46" i="45" l="1"/>
  <c r="E24" i="36" s="1"/>
  <c r="F24" i="36" s="1"/>
  <c r="E8" i="36" l="1"/>
  <c r="F8" i="36" s="1"/>
  <c r="G35" i="50"/>
  <c r="E18" i="36" s="1"/>
  <c r="F18" i="36" s="1"/>
  <c r="G25" i="36" l="1"/>
  <c r="G9" i="36"/>
  <c r="G27" i="36"/>
  <c r="E33" i="36" s="1"/>
  <c r="G19" i="36"/>
  <c r="E31" i="36" l="1"/>
  <c r="F31" i="36" s="1"/>
  <c r="F33" i="36"/>
  <c r="G34" i="36" s="1"/>
  <c r="E44" i="36" l="1"/>
  <c r="G40" i="36"/>
  <c r="E42" i="36"/>
  <c r="G32" i="36"/>
  <c r="F44" i="36" l="1"/>
  <c r="G45" i="36" s="1"/>
  <c r="F42" i="36"/>
  <c r="G49" i="36" l="1"/>
  <c r="G43" i="36"/>
</calcChain>
</file>

<file path=xl/sharedStrings.xml><?xml version="1.0" encoding="utf-8"?>
<sst xmlns="http://schemas.openxmlformats.org/spreadsheetml/2006/main" count="1518" uniqueCount="496">
  <si>
    <t>一</t>
    <phoneticPr fontId="2" type="noConversion"/>
  </si>
  <si>
    <t>式</t>
    <phoneticPr fontId="2" type="noConversion"/>
  </si>
  <si>
    <t>二</t>
    <phoneticPr fontId="2" type="noConversion"/>
  </si>
  <si>
    <t>坪</t>
    <phoneticPr fontId="2" type="noConversion"/>
  </si>
  <si>
    <t>三</t>
    <phoneticPr fontId="2" type="noConversion"/>
  </si>
  <si>
    <t>四</t>
    <phoneticPr fontId="2" type="noConversion"/>
  </si>
  <si>
    <t>組</t>
    <phoneticPr fontId="2" type="noConversion"/>
  </si>
  <si>
    <t>迴</t>
    <phoneticPr fontId="2" type="noConversion"/>
  </si>
  <si>
    <t>只</t>
    <phoneticPr fontId="2" type="noConversion"/>
  </si>
  <si>
    <t>口</t>
    <phoneticPr fontId="2" type="noConversion"/>
  </si>
  <si>
    <t>五</t>
    <phoneticPr fontId="2" type="noConversion"/>
  </si>
  <si>
    <t>六</t>
    <phoneticPr fontId="2" type="noConversion"/>
  </si>
  <si>
    <t>尺</t>
    <phoneticPr fontId="2" type="noConversion"/>
  </si>
  <si>
    <t>樘</t>
    <phoneticPr fontId="2" type="noConversion"/>
  </si>
  <si>
    <t xml:space="preserve"> </t>
    <phoneticPr fontId="2" type="noConversion"/>
  </si>
  <si>
    <t>七</t>
    <phoneticPr fontId="2" type="noConversion"/>
  </si>
  <si>
    <t>八</t>
    <phoneticPr fontId="2" type="noConversion"/>
  </si>
  <si>
    <t>玻璃工程/台灣玻璃</t>
    <phoneticPr fontId="2" type="noConversion"/>
  </si>
  <si>
    <t>才</t>
    <phoneticPr fontId="2" type="noConversion"/>
  </si>
  <si>
    <t xml:space="preserve">  </t>
    <phoneticPr fontId="2" type="noConversion"/>
  </si>
  <si>
    <t>十二</t>
    <phoneticPr fontId="2" type="noConversion"/>
  </si>
  <si>
    <t>其他工程</t>
    <phoneticPr fontId="2" type="noConversion"/>
  </si>
  <si>
    <t>M</t>
    <phoneticPr fontId="2" type="noConversion"/>
  </si>
  <si>
    <r>
      <t>M</t>
    </r>
    <r>
      <rPr>
        <vertAlign val="superscript"/>
        <sz val="10"/>
        <rFont val="微軟正黑體"/>
        <family val="2"/>
        <charset val="136"/>
      </rPr>
      <t>2</t>
    </r>
    <phoneticPr fontId="2" type="noConversion"/>
  </si>
  <si>
    <t>九</t>
    <phoneticPr fontId="2" type="noConversion"/>
  </si>
  <si>
    <t>十</t>
    <phoneticPr fontId="2" type="noConversion"/>
  </si>
  <si>
    <t>全室新設燈具出線</t>
    <phoneticPr fontId="2" type="noConversion"/>
  </si>
  <si>
    <t>十一</t>
    <phoneticPr fontId="2" type="noConversion"/>
  </si>
  <si>
    <t>式</t>
    <phoneticPr fontId="13" type="noConversion"/>
  </si>
  <si>
    <t>假設工程</t>
    <phoneticPr fontId="2" type="noConversion"/>
  </si>
  <si>
    <t>拆除工程</t>
    <phoneticPr fontId="2" type="noConversion"/>
  </si>
  <si>
    <t>車</t>
    <phoneticPr fontId="2" type="noConversion"/>
  </si>
  <si>
    <t>燈具配電源管線及安裝工程</t>
    <phoneticPr fontId="13" type="noConversion"/>
  </si>
  <si>
    <t>組</t>
    <phoneticPr fontId="13" type="noConversion"/>
  </si>
  <si>
    <t>1樓室內裝修工程</t>
    <phoneticPr fontId="2" type="noConversion"/>
  </si>
  <si>
    <t>2樓室內裝修工程</t>
    <phoneticPr fontId="2" type="noConversion"/>
  </si>
  <si>
    <t>3樓室內裝修工程</t>
    <phoneticPr fontId="2" type="noConversion"/>
  </si>
  <si>
    <t>公區裝修工程</t>
    <phoneticPr fontId="2" type="noConversion"/>
  </si>
  <si>
    <t>輕隔間/輕鋼架天花工程(環球牌石膏板/USG礦纖板)</t>
    <phoneticPr fontId="2" type="noConversion"/>
  </si>
  <si>
    <t>木作工程</t>
    <phoneticPr fontId="2" type="noConversion"/>
  </si>
  <si>
    <t>全室漆色跳色及防護工資</t>
    <phoneticPr fontId="2" type="noConversion"/>
  </si>
  <si>
    <t>燈具工程</t>
    <phoneticPr fontId="2" type="noConversion"/>
  </si>
  <si>
    <t>地坪工程/軟件工程</t>
    <phoneticPr fontId="2" type="noConversion"/>
  </si>
  <si>
    <t>全室Cat.6網路插座線新增配管出線/天花WIFI AP</t>
    <phoneticPr fontId="2" type="noConversion"/>
  </si>
  <si>
    <t>全室HDMI線2.0新增配管出線</t>
    <phoneticPr fontId="2" type="noConversion"/>
  </si>
  <si>
    <t>活動櫃</t>
    <phoneticPr fontId="13" type="noConversion"/>
  </si>
  <si>
    <t>會議桌</t>
    <phoneticPr fontId="13" type="noConversion"/>
  </si>
  <si>
    <t>會議椅</t>
    <phoneticPr fontId="13" type="noConversion"/>
  </si>
  <si>
    <t xml:space="preserve">以上報價不含:(1) 5%營業稅 </t>
    <phoneticPr fontId="13" type="noConversion"/>
  </si>
  <si>
    <t>油漆及牆面工程/環保水泥漆/虹牌</t>
    <phoneticPr fontId="2" type="noConversion"/>
  </si>
  <si>
    <t>水電工程</t>
    <phoneticPr fontId="2" type="noConversion"/>
  </si>
  <si>
    <t>1樓OA家具設備</t>
    <phoneticPr fontId="2" type="noConversion"/>
  </si>
  <si>
    <t>2樓OA家具設備</t>
    <phoneticPr fontId="2" type="noConversion"/>
  </si>
  <si>
    <t>3樓OA家具設備</t>
    <phoneticPr fontId="2" type="noConversion"/>
  </si>
  <si>
    <t>W180*D90</t>
    <phoneticPr fontId="13" type="noConversion"/>
  </si>
  <si>
    <t>30人 會議室</t>
    <phoneticPr fontId="13" type="noConversion"/>
  </si>
  <si>
    <t>摺疊活動會議桌</t>
    <phoneticPr fontId="13" type="noConversion"/>
  </si>
  <si>
    <t>會議椅</t>
    <phoneticPr fontId="2" type="noConversion"/>
  </si>
  <si>
    <t>2人屏風工作站</t>
    <phoneticPr fontId="13" type="noConversion"/>
  </si>
  <si>
    <t>3人屏風工作站</t>
    <phoneticPr fontId="13" type="noConversion"/>
  </si>
  <si>
    <t>4人屏風工作站</t>
    <phoneticPr fontId="13" type="noConversion"/>
  </si>
  <si>
    <t>5人屏風工作站</t>
    <phoneticPr fontId="13" type="noConversion"/>
  </si>
  <si>
    <t>7人屏風工作站</t>
    <phoneticPr fontId="13" type="noConversion"/>
  </si>
  <si>
    <t>9人屏風工作站</t>
    <phoneticPr fontId="13" type="noConversion"/>
  </si>
  <si>
    <t>11人屏風工作站</t>
    <phoneticPr fontId="13" type="noConversion"/>
  </si>
  <si>
    <t>訂製烤漆:白色/黑色</t>
    <phoneticPr fontId="2" type="noConversion"/>
  </si>
  <si>
    <t>桌板:美耐板不加價色/雙園孔/四角平收
桌腳:鋼製烤漆</t>
    <phoneticPr fontId="2" type="noConversion"/>
  </si>
  <si>
    <t>台長室</t>
    <phoneticPr fontId="13" type="noConversion"/>
  </si>
  <si>
    <t>會議桌</t>
    <phoneticPr fontId="2" type="noConversion"/>
  </si>
  <si>
    <t>W200*D100</t>
    <phoneticPr fontId="2" type="noConversion"/>
  </si>
  <si>
    <t>W180*D70</t>
    <phoneticPr fontId="2" type="noConversion"/>
  </si>
  <si>
    <t>開放辦公區 節目部/行銷企劃部</t>
    <phoneticPr fontId="13" type="noConversion"/>
  </si>
  <si>
    <t>開放辦公區 新聞部</t>
    <phoneticPr fontId="13" type="noConversion"/>
  </si>
  <si>
    <t>6人屏風工作站</t>
    <phoneticPr fontId="13" type="noConversion"/>
  </si>
  <si>
    <t>8人屏風工作站</t>
    <phoneticPr fontId="13" type="noConversion"/>
  </si>
  <si>
    <t>兩節式雙電機升降桌</t>
    <phoneticPr fontId="13" type="noConversion"/>
  </si>
  <si>
    <t>行銷製作組 辦公室</t>
    <phoneticPr fontId="13" type="noConversion"/>
  </si>
  <si>
    <t>2.5屏風含走線槽</t>
    <phoneticPr fontId="2" type="noConversion"/>
  </si>
  <si>
    <t>桌板:不加價色美耐板/雙圓孔
桌架顏色:黑色/白色
五年保固/承重120公斤
升降範圍 71~121公分(含桌板厚2.5公分)
四組記憶功能
遇阻回退安全保護</t>
    <phoneticPr fontId="13" type="noConversion"/>
  </si>
  <si>
    <t>8人 會議室</t>
    <phoneticPr fontId="2" type="noConversion"/>
  </si>
  <si>
    <t>茶水區</t>
    <phoneticPr fontId="13" type="noConversion"/>
  </si>
  <si>
    <t>工作桌</t>
    <phoneticPr fontId="13" type="noConversion"/>
  </si>
  <si>
    <t>W120*D70</t>
    <phoneticPr fontId="13" type="noConversion"/>
  </si>
  <si>
    <t>W160*D70</t>
    <phoneticPr fontId="2" type="noConversion"/>
  </si>
  <si>
    <t>W240*D100</t>
    <phoneticPr fontId="13" type="noConversion"/>
  </si>
  <si>
    <t>H102/白框/白平鋼+30布
桌板:美耐板不加價色/雙圓孔/四角平收
走線槽:左右各三孔</t>
    <phoneticPr fontId="2" type="noConversion"/>
  </si>
  <si>
    <t>W40</t>
    <phoneticPr fontId="2" type="noConversion"/>
  </si>
  <si>
    <t>6人 會議室</t>
    <phoneticPr fontId="2" type="noConversion"/>
  </si>
  <si>
    <t>W120*D70*2/
W140*D70*1</t>
    <phoneticPr fontId="13" type="noConversion"/>
  </si>
  <si>
    <t>剪輯工作站*5</t>
    <phoneticPr fontId="13" type="noConversion"/>
  </si>
  <si>
    <t>W160*70</t>
    <phoneticPr fontId="13" type="noConversion"/>
  </si>
  <si>
    <t>剪輯間*2</t>
    <phoneticPr fontId="13" type="noConversion"/>
  </si>
  <si>
    <t>輕食茶水區</t>
    <phoneticPr fontId="13" type="noConversion"/>
  </si>
  <si>
    <t>W120*D70*6</t>
    <phoneticPr fontId="13" type="noConversion"/>
  </si>
  <si>
    <t>W120*D70*6/
W140*D70*1</t>
    <phoneticPr fontId="13" type="noConversion"/>
  </si>
  <si>
    <t>W120*D70*4/
W140*D70*1</t>
    <phoneticPr fontId="13" type="noConversion"/>
  </si>
  <si>
    <t>W120*D70*2/
W140*D70*4</t>
    <phoneticPr fontId="13" type="noConversion"/>
  </si>
  <si>
    <t>W120*D70*6/
W140*D70*2</t>
    <phoneticPr fontId="13" type="noConversion"/>
  </si>
  <si>
    <t xml:space="preserve">W140*D70 </t>
    <phoneticPr fontId="13" type="noConversion"/>
  </si>
  <si>
    <t>盞</t>
    <phoneticPr fontId="2" type="noConversion"/>
  </si>
  <si>
    <t>辦公室金屬框門扇含8mm強化清玻/W90*H220</t>
    <phoneticPr fontId="2" type="noConversion"/>
  </si>
  <si>
    <t>辦公室金屬框門扇含8mm強化清玻/W75*H220</t>
    <phoneticPr fontId="2" type="noConversion"/>
  </si>
  <si>
    <t>金屬工程</t>
    <phoneticPr fontId="2" type="noConversion"/>
  </si>
  <si>
    <t>W120*D70*10/
W140*D70*1</t>
    <phoneticPr fontId="13" type="noConversion"/>
  </si>
  <si>
    <t>W120*D70*8/
W140*D70*1</t>
    <phoneticPr fontId="13" type="noConversion"/>
  </si>
  <si>
    <t>內填60K岩棉</t>
    <phoneticPr fontId="2" type="noConversion"/>
  </si>
  <si>
    <t>內填12K隔音棉</t>
    <phoneticPr fontId="2" type="noConversion"/>
  </si>
  <si>
    <t>上項廢棄物清運車資含搬運</t>
    <phoneticPr fontId="2" type="noConversion"/>
  </si>
  <si>
    <t>油漆工程/環保水泥漆/虹牌或青葉</t>
    <phoneticPr fontId="2" type="noConversion"/>
  </si>
  <si>
    <t>全室玻璃隔間10mm強化清玻</t>
    <phoneticPr fontId="2" type="noConversion"/>
  </si>
  <si>
    <t>原有觀景窗框及玻璃拆除清運</t>
    <phoneticPr fontId="2" type="noConversion"/>
  </si>
  <si>
    <t>局部原有輕隔間拆除清運</t>
    <phoneticPr fontId="2" type="noConversion"/>
  </si>
  <si>
    <t>不含攝影器材儲藏間</t>
    <phoneticPr fontId="2" type="noConversion"/>
  </si>
  <si>
    <t>全室LED軌道投射燈</t>
    <phoneticPr fontId="2" type="noConversion"/>
  </si>
  <si>
    <t>全室LED鋁殼條燈/含變壓器</t>
    <phoneticPr fontId="2" type="noConversion"/>
  </si>
  <si>
    <t>全室LED平板燈</t>
    <phoneticPr fontId="2" type="noConversion"/>
  </si>
  <si>
    <t>全室燈具安裝工資</t>
    <phoneticPr fontId="2" type="noConversion"/>
  </si>
  <si>
    <t>6人會議室</t>
    <phoneticPr fontId="2" type="noConversion"/>
  </si>
  <si>
    <t>15人會議室</t>
    <phoneticPr fontId="2" type="noConversion"/>
  </si>
  <si>
    <t>30人會議室</t>
    <phoneticPr fontId="2" type="noConversion"/>
  </si>
  <si>
    <t>15/30人會議室</t>
    <phoneticPr fontId="2" type="noConversion"/>
  </si>
  <si>
    <t>全室LED軌道長盒燈含燈管</t>
    <phoneticPr fontId="2" type="noConversion"/>
  </si>
  <si>
    <t>全室吊掛式軌道設置含安裝</t>
    <phoneticPr fontId="2" type="noConversion"/>
  </si>
  <si>
    <t>全室9cm雙面單層石膏板隔間牆/H:240cm</t>
    <phoneticPr fontId="2" type="noConversion"/>
  </si>
  <si>
    <t>體驗攝影棚活動隔間/H:240cm</t>
    <phoneticPr fontId="13" type="noConversion"/>
  </si>
  <si>
    <t>體驗攝影棚/8人會議室</t>
    <phoneticPr fontId="2" type="noConversion"/>
  </si>
  <si>
    <t>全室木作窗簾盒</t>
    <phoneticPr fontId="2" type="noConversion"/>
  </si>
  <si>
    <t>8人會議室</t>
    <phoneticPr fontId="2" type="noConversion"/>
  </si>
  <si>
    <t>辦公室金屬框雙開門扇含8mm強化清玻/W120*H220</t>
    <phoneticPr fontId="2" type="noConversion"/>
  </si>
  <si>
    <t>完工細清及垃圾清運</t>
    <phoneticPr fontId="2" type="noConversion"/>
  </si>
  <si>
    <t>辦公室金屬隔間框/3.8*11cm</t>
    <phoneticPr fontId="2" type="noConversion"/>
  </si>
  <si>
    <t>新作輕隔間牆面批土上漆/H:360cm</t>
    <phoneticPr fontId="2" type="noConversion"/>
  </si>
  <si>
    <t>全室暗架平頂天花批土上漆</t>
    <phoneticPr fontId="2" type="noConversion"/>
  </si>
  <si>
    <t>全室樓板裸天花含管線設備噴漆</t>
    <phoneticPr fontId="2" type="noConversion"/>
  </si>
  <si>
    <t>全室木作窗簾盒批土上漆</t>
    <phoneticPr fontId="2" type="noConversion"/>
  </si>
  <si>
    <t>2分夾板+PP板</t>
    <phoneticPr fontId="2" type="noConversion"/>
  </si>
  <si>
    <t>新作輕隔間牆面批土上漆/H:260cm</t>
    <phoneticPr fontId="2" type="noConversion"/>
  </si>
  <si>
    <t>原有隔間牆面無批土上漆</t>
    <phoneticPr fontId="2" type="noConversion"/>
  </si>
  <si>
    <t>全室插座新增配管出線/壁面出線</t>
    <phoneticPr fontId="2" type="noConversion"/>
  </si>
  <si>
    <t>全室電路斷線整理拆廢及臨時線路設置</t>
    <phoneticPr fontId="2" type="noConversion"/>
  </si>
  <si>
    <t>原有窗簾拆除清運</t>
    <phoneticPr fontId="2" type="noConversion"/>
  </si>
  <si>
    <t>原有輕隔間拆除清運</t>
    <phoneticPr fontId="2" type="noConversion"/>
  </si>
  <si>
    <t>原有OA隔間及門樘拆除清運</t>
    <phoneticPr fontId="2" type="noConversion"/>
  </si>
  <si>
    <t>原入口金屬玻璃門樘/辦公間金屬門樘拆除清運</t>
    <phoneticPr fontId="2" type="noConversion"/>
  </si>
  <si>
    <t>全室壁面金屬收邊條</t>
    <phoneticPr fontId="2" type="noConversion"/>
  </si>
  <si>
    <t>含陽台</t>
    <phoneticPr fontId="2" type="noConversion"/>
  </si>
  <si>
    <t>剪輯間*2</t>
    <phoneticPr fontId="2" type="noConversion"/>
  </si>
  <si>
    <t>原有輕鋼架天花含天花設備拆除清運/吊筋切除</t>
    <phoneticPr fontId="2" type="noConversion"/>
  </si>
  <si>
    <t>會議室烤漆玻璃白板拆除</t>
    <phoneticPr fontId="2" type="noConversion"/>
  </si>
  <si>
    <t>2樓進出貨動線地壁保護工程</t>
    <phoneticPr fontId="2" type="noConversion"/>
  </si>
  <si>
    <t>1樓進出貨動線地壁保護工程</t>
    <phoneticPr fontId="2" type="noConversion"/>
  </si>
  <si>
    <t>1樓臨時圍籬及門/H:260cm</t>
    <phoneticPr fontId="2" type="noConversion"/>
  </si>
  <si>
    <t>電話亭掀折桌板含五金安裝</t>
    <phoneticPr fontId="2" type="noConversion"/>
  </si>
  <si>
    <t>系統櫃</t>
    <phoneticPr fontId="2" type="noConversion"/>
  </si>
  <si>
    <t>木作工程/科技板/美耐板</t>
    <phoneticPr fontId="2" type="noConversion"/>
  </si>
  <si>
    <t>輕食茶水區收納高櫃/H:240cm</t>
    <phoneticPr fontId="2" type="noConversion"/>
  </si>
  <si>
    <t>開放辦公區收納高櫃/H:240cm</t>
    <phoneticPr fontId="2" type="noConversion"/>
  </si>
  <si>
    <t>事務設備區吊櫃/H:90cm</t>
    <phoneticPr fontId="2" type="noConversion"/>
  </si>
  <si>
    <t>輕食茶水區木作窗邊吧檯桌/科技木皮</t>
    <phoneticPr fontId="2" type="noConversion"/>
  </si>
  <si>
    <t>全室掛畫軌道含掛勾五金</t>
    <phoneticPr fontId="2" type="noConversion"/>
  </si>
  <si>
    <t>電源新增配管出線/門禁設備用</t>
    <phoneticPr fontId="2" type="noConversion"/>
  </si>
  <si>
    <t>室內裝修審查費用(建築師費用)</t>
    <phoneticPr fontId="13" type="noConversion"/>
  </si>
  <si>
    <t xml:space="preserve"> </t>
    <phoneticPr fontId="13" type="noConversion"/>
  </si>
  <si>
    <t xml:space="preserve">
</t>
    <phoneticPr fontId="13" type="noConversion"/>
  </si>
  <si>
    <t>消防審查費用(消防技師費用)</t>
    <phoneticPr fontId="2" type="noConversion"/>
  </si>
  <si>
    <t>辦公室室內裝修竣工申請</t>
    <phoneticPr fontId="2" type="noConversion"/>
  </si>
  <si>
    <t>消防設備監造及測試報告及簽證</t>
    <phoneticPr fontId="2" type="noConversion"/>
  </si>
  <si>
    <t>消防竣工圖說、竣工照片副本製作</t>
    <phoneticPr fontId="2" type="noConversion"/>
  </si>
  <si>
    <t>監造計劃執行各階段作業報表製作、現場查驗</t>
    <phoneticPr fontId="2" type="noConversion"/>
  </si>
  <si>
    <t>剪輯間*3</t>
    <phoneticPr fontId="2" type="noConversion"/>
  </si>
  <si>
    <t>管線配置及設備安裝</t>
    <phoneticPr fontId="13" type="noConversion"/>
  </si>
  <si>
    <t>消防設備</t>
    <phoneticPr fontId="2" type="noConversion"/>
  </si>
  <si>
    <t>10型滅火器ABC及放置箱</t>
    <phoneticPr fontId="2" type="noConversion"/>
  </si>
  <si>
    <t>LED緊急照明燈</t>
    <phoneticPr fontId="13" type="noConversion"/>
  </si>
  <si>
    <t>LED安全出口燈</t>
    <phoneticPr fontId="13" type="noConversion"/>
  </si>
  <si>
    <t>LED避難方向指示燈</t>
    <phoneticPr fontId="13" type="noConversion"/>
  </si>
  <si>
    <t>3W揚聲器</t>
    <phoneticPr fontId="13" type="noConversion"/>
  </si>
  <si>
    <t>水電工程/華新麗華/太平洋</t>
    <phoneticPr fontId="2" type="noConversion"/>
  </si>
  <si>
    <t>探測器配管線及安裝工程</t>
    <phoneticPr fontId="13" type="noConversion"/>
  </si>
  <si>
    <t>揚聲器配管線及安裝工程</t>
    <phoneticPr fontId="13" type="noConversion"/>
  </si>
  <si>
    <t>系統測試整合及測試</t>
    <phoneticPr fontId="2" type="noConversion"/>
  </si>
  <si>
    <t xml:space="preserve">1/2/3樓空調工程 </t>
    <phoneticPr fontId="2" type="noConversion"/>
  </si>
  <si>
    <t xml:space="preserve">1/2/3樓消防工程 </t>
    <phoneticPr fontId="2" type="noConversion"/>
  </si>
  <si>
    <t>只</t>
    <phoneticPr fontId="13" type="noConversion"/>
  </si>
  <si>
    <t>攝影器材收納高櫃/H:240cm</t>
    <phoneticPr fontId="2" type="noConversion"/>
  </si>
  <si>
    <t>攝影器材收納格櫃/H:240cm</t>
    <phoneticPr fontId="2" type="noConversion"/>
  </si>
  <si>
    <t>輕食茶水區收納矮櫃/H:90cm</t>
    <phoneticPr fontId="2" type="noConversion"/>
  </si>
  <si>
    <t>輕食茶水區收納吊櫃/H:90cm</t>
    <phoneticPr fontId="2" type="noConversion"/>
  </si>
  <si>
    <t>入口木作造型飄板封矽酸鈣板/6mm台灣麗仕</t>
    <phoneticPr fontId="2" type="noConversion"/>
  </si>
  <si>
    <t>全室UPS不斷電插座新增配管出線</t>
    <phoneticPr fontId="2" type="noConversion"/>
  </si>
  <si>
    <t>東洋DC-358型紅外線感應自動門機/陽極鎖/貓眼</t>
    <phoneticPr fontId="2" type="noConversion"/>
  </si>
  <si>
    <t>3樓進出貨動線地壁保護工程</t>
    <phoneticPr fontId="2" type="noConversion"/>
  </si>
  <si>
    <t>總配電箱配線迴路整理</t>
    <phoneticPr fontId="2" type="noConversion"/>
  </si>
  <si>
    <t>全室新增燈具電源迴路</t>
    <phoneticPr fontId="2" type="noConversion"/>
  </si>
  <si>
    <t>全室插座新增配管出線/天花出線/WIFI APP</t>
    <phoneticPr fontId="2" type="noConversion"/>
  </si>
  <si>
    <t>全室LED投射嵌燈</t>
    <phoneticPr fontId="2" type="noConversion"/>
  </si>
  <si>
    <t>全室LED T5 層板燈</t>
    <phoneticPr fontId="2" type="noConversion"/>
  </si>
  <si>
    <t>全室送風保溫軟管</t>
    <phoneticPr fontId="2" type="noConversion"/>
  </si>
  <si>
    <t>ABS擴散出風口 / 60*60cm</t>
    <phoneticPr fontId="2" type="noConversion"/>
  </si>
  <si>
    <t xml:space="preserve">線型出風風箱下吹    </t>
    <phoneticPr fontId="2" type="noConversion"/>
  </si>
  <si>
    <t>天花板PVC電管配管及五金材料固定</t>
    <phoneticPr fontId="2" type="noConversion"/>
  </si>
  <si>
    <t>全室局部地板打鑿及水泥抹平固定</t>
    <phoneticPr fontId="2" type="noConversion"/>
  </si>
  <si>
    <t>全室新增UPS插座迴路配管出線</t>
    <phoneticPr fontId="2" type="noConversion"/>
  </si>
  <si>
    <t>全室新增插座迴路配管出線/110V/220V/專迴</t>
    <phoneticPr fontId="2" type="noConversion"/>
  </si>
  <si>
    <t>網6U網路收容箱</t>
    <phoneticPr fontId="2" type="noConversion"/>
  </si>
  <si>
    <t>CAT.6E 超6網路主幹/台製/6U收容箱至梯間機櫃</t>
    <phoneticPr fontId="2" type="noConversion"/>
  </si>
  <si>
    <t>100對主幹安裝工資</t>
    <phoneticPr fontId="2" type="noConversion"/>
  </si>
  <si>
    <t>100對電信端子板</t>
    <phoneticPr fontId="2" type="noConversion"/>
  </si>
  <si>
    <t>全室TV同軸CABLE線新增配管出線</t>
    <phoneticPr fontId="2" type="noConversion"/>
  </si>
  <si>
    <t>資訊工程/大同 CAT.6 24AWG</t>
    <phoneticPr fontId="2" type="noConversion"/>
  </si>
  <si>
    <t>2C 藍白跳線</t>
    <phoneticPr fontId="2" type="noConversion"/>
  </si>
  <si>
    <t>跳線工資</t>
    <phoneticPr fontId="2" type="noConversion"/>
  </si>
  <si>
    <t>全室資訊插座編號RJ45 &amp; 標籤材料</t>
    <phoneticPr fontId="2" type="noConversion"/>
  </si>
  <si>
    <t>梯間壁面鑽孔洗洞</t>
    <phoneticPr fontId="2" type="noConversion"/>
  </si>
  <si>
    <t>入口形象展示窗10mm強化清玻</t>
    <phoneticPr fontId="2" type="noConversion"/>
  </si>
  <si>
    <t>新作輕隔間牆面批土上漆/H:240cm</t>
    <phoneticPr fontId="2" type="noConversion"/>
  </si>
  <si>
    <t>入口木作造型飄板批土上漆</t>
    <phoneticPr fontId="2" type="noConversion"/>
  </si>
  <si>
    <t>入口雙開金屬口框玻璃門/8mm強化清玻/含烤漆</t>
    <phoneticPr fontId="2" type="noConversion"/>
  </si>
  <si>
    <t>直接工程費</t>
    <phoneticPr fontId="2" type="noConversion"/>
  </si>
  <si>
    <t>間接工程費</t>
    <phoneticPr fontId="2" type="noConversion"/>
  </si>
  <si>
    <t>壹</t>
    <phoneticPr fontId="2" type="noConversion"/>
  </si>
  <si>
    <t>貳</t>
    <phoneticPr fontId="2" type="noConversion"/>
  </si>
  <si>
    <t>直接工程費(壹)合計</t>
    <phoneticPr fontId="2" type="noConversion"/>
  </si>
  <si>
    <t>工程保險費/直接工程費(壹)*0.3%</t>
    <phoneticPr fontId="2" type="noConversion"/>
  </si>
  <si>
    <t>工程管理服務費/直接工程費(壹)*8%</t>
    <phoneticPr fontId="2" type="noConversion"/>
  </si>
  <si>
    <t>室內裝修合格證明申請作業</t>
    <phoneticPr fontId="2" type="noConversion"/>
  </si>
  <si>
    <t>間接工程費(貳)合計</t>
    <phoneticPr fontId="2" type="noConversion"/>
  </si>
  <si>
    <t>營業稅/(壹+貳)*5%</t>
    <phoneticPr fontId="2" type="noConversion"/>
  </si>
  <si>
    <t>叁</t>
    <phoneticPr fontId="2" type="noConversion"/>
  </si>
  <si>
    <t>肆</t>
    <phoneticPr fontId="2" type="noConversion"/>
  </si>
  <si>
    <t>空氣污染防制費/(壹＋貳一＋貳二＋貳三)*0.28%</t>
    <phoneticPr fontId="2" type="noConversion"/>
  </si>
  <si>
    <t>竣工圖集繪製</t>
    <phoneticPr fontId="2" type="noConversion"/>
  </si>
  <si>
    <t>總發包工程費合計/含稅5%</t>
    <phoneticPr fontId="2" type="noConversion"/>
  </si>
  <si>
    <t>1樓消防工程</t>
    <phoneticPr fontId="2" type="noConversion"/>
  </si>
  <si>
    <t>2樓消防工程</t>
    <phoneticPr fontId="2" type="noConversion"/>
  </si>
  <si>
    <t>3樓消防工程</t>
    <phoneticPr fontId="2" type="noConversion"/>
  </si>
  <si>
    <t>全室新設燈具配管出線</t>
    <phoneticPr fontId="2" type="noConversion"/>
  </si>
  <si>
    <t>W160*D60</t>
    <phoneticPr fontId="13" type="noConversion"/>
  </si>
  <si>
    <t>桌面:不加價色/四邊平收
鋼製前擋板:烤白色
鋼製置物架
尼龍輪:帶煞車</t>
    <phoneticPr fontId="2" type="noConversion"/>
  </si>
  <si>
    <t>W58*D43*H83</t>
    <phoneticPr fontId="2" type="noConversion"/>
  </si>
  <si>
    <t>椅身：全新聚丙烯加玻璃纖維/承重130KG_x000B_
掛鉤：承重8KG
可選色:白色/灰色/藍色
含布坐墊
交期:30-45天</t>
    <phoneticPr fontId="2" type="noConversion"/>
  </si>
  <si>
    <t>桌板:可選色系統板/四角平收
桌腳:雙斜ㄇ桌腳/烤漆白色
單掀三孔線盒:白色
蛇管:白色</t>
    <phoneticPr fontId="2" type="noConversion"/>
  </si>
  <si>
    <t>全網坐墊/白色
S弧椅背
固定扶手
原位鎖定底盤
升降氣壓</t>
    <phoneticPr fontId="2" type="noConversion"/>
  </si>
  <si>
    <t>中背辦公椅</t>
    <phoneticPr fontId="13" type="noConversion"/>
  </si>
  <si>
    <t>W140*D70</t>
    <phoneticPr fontId="2" type="noConversion"/>
  </si>
  <si>
    <t>W240*D70</t>
    <phoneticPr fontId="2" type="noConversion"/>
  </si>
  <si>
    <t>桌板:美耐板不加價色/雙圓孔/四角平收
桌腳:鋼製烤漆</t>
    <phoneticPr fontId="2" type="noConversion"/>
  </si>
  <si>
    <t>桌板:可選色系統板/四角平收
桌腳:雙斜ㄇ桌腳/烤漆白色
單掀三孔線盒:同桌板色蓋板
蛇管:白色</t>
    <phoneticPr fontId="2" type="noConversion"/>
  </si>
  <si>
    <t>W140*L70*H142</t>
    <phoneticPr fontId="2" type="noConversion"/>
  </si>
  <si>
    <t>白框/72白平鋼+30布+40白平鋼</t>
    <phoneticPr fontId="2" type="noConversion"/>
  </si>
  <si>
    <t>桌板:可選色系統板/四角平收
桌腳:造型桌腳/烤漆白色
單掀三孔線盒:同桌板色蓋板
蛇管:白色</t>
    <phoneticPr fontId="2" type="noConversion"/>
  </si>
  <si>
    <t>W140*D70</t>
    <phoneticPr fontId="13" type="noConversion"/>
  </si>
  <si>
    <t>配音室*10 / 剪輯間*3 / NIC</t>
    <phoneticPr fontId="13" type="noConversion"/>
  </si>
  <si>
    <t>對外窗遮光捲簾/H:240cm</t>
    <phoneticPr fontId="2" type="noConversion"/>
  </si>
  <si>
    <t>牆面面貼進口壁紙含批土/H:260cm</t>
    <phoneticPr fontId="2" type="noConversion"/>
  </si>
  <si>
    <t>全室LED大嵌燈</t>
    <phoneticPr fontId="2" type="noConversion"/>
  </si>
  <si>
    <t>入口形象牆LED裸條燈/含變壓器</t>
    <phoneticPr fontId="2" type="noConversion"/>
  </si>
  <si>
    <t>形象牆展示櫃LED鋁殼條燈/含變壓器</t>
    <phoneticPr fontId="2" type="noConversion"/>
  </si>
  <si>
    <t>會議室玻璃隔間/玻璃門片中段貼玻璃貼紙</t>
    <phoneticPr fontId="2" type="noConversion"/>
  </si>
  <si>
    <t>玻璃運送及加工安裝費用/全室矽利康工程</t>
    <phoneticPr fontId="2" type="noConversion"/>
  </si>
  <si>
    <t>入口形象牆金屬收邊條</t>
    <phoneticPr fontId="2" type="noConversion"/>
  </si>
  <si>
    <t>入口形象牆木作造型封版含結構/耐燃一級板</t>
    <phoneticPr fontId="2" type="noConversion"/>
  </si>
  <si>
    <t>木作工程/科技板/美耐板/耐燃一級板</t>
    <phoneticPr fontId="2" type="noConversion"/>
  </si>
  <si>
    <t>入口形象牆木作拉門/耐燃一級板/含五金軌道</t>
    <phoneticPr fontId="2" type="noConversion"/>
  </si>
  <si>
    <t>儲藏間壁面封耐燃一級板</t>
    <phoneticPr fontId="2" type="noConversion"/>
  </si>
  <si>
    <t>儲藏間木作折門/美耐板</t>
    <phoneticPr fontId="2" type="noConversion"/>
  </si>
  <si>
    <t>木作電視牆/耐燃一級板</t>
    <phoneticPr fontId="2" type="noConversion"/>
  </si>
  <si>
    <t>入口形象牆木作燈槽面噴漆</t>
    <phoneticPr fontId="2" type="noConversion"/>
  </si>
  <si>
    <t>全室暗架平頂天花封矽酸鈣板/6mm台灣麗仕/含天花開孔/出風口/維修口</t>
    <phoneticPr fontId="2" type="noConversion"/>
  </si>
  <si>
    <t>入口形象展示櫃10mm強化清玻層板</t>
    <phoneticPr fontId="2" type="noConversion"/>
  </si>
  <si>
    <t>局部原有空調風管軟管出風口拆除清運</t>
    <phoneticPr fontId="2" type="noConversion"/>
  </si>
  <si>
    <t>原有空調風管軟管設備出風口拆除清運</t>
    <phoneticPr fontId="2" type="noConversion"/>
  </si>
  <si>
    <t>全室燈具單切開關新增迴路配管出線</t>
    <phoneticPr fontId="2" type="noConversion"/>
  </si>
  <si>
    <t>切</t>
    <phoneticPr fontId="2" type="noConversion"/>
  </si>
  <si>
    <t>全室新增UPS插座電源迴路配管出線</t>
    <phoneticPr fontId="2" type="noConversion"/>
  </si>
  <si>
    <t>全室新增UPS插座配管出線</t>
    <phoneticPr fontId="2" type="noConversion"/>
  </si>
  <si>
    <t>全室插座新增配管出線/辦公桌</t>
    <phoneticPr fontId="2" type="noConversion"/>
  </si>
  <si>
    <t>全室插座新增配管出線/WIFI APP</t>
    <phoneticPr fontId="2" type="noConversion"/>
  </si>
  <si>
    <t>全室平舖PVC地磚/含損料/含金屬收邊條</t>
    <phoneticPr fontId="2" type="noConversion"/>
  </si>
  <si>
    <t>壁面活動造型纖維吸音板/含木作加工安裝/120*120cm</t>
    <phoneticPr fontId="2" type="noConversion"/>
  </si>
  <si>
    <t>陽台落地窗泥作填縫修補防水</t>
    <phoneticPr fontId="2" type="noConversion"/>
  </si>
  <si>
    <t>入口固定玻璃隔間10mm強化灰玻</t>
    <phoneticPr fontId="2" type="noConversion"/>
  </si>
  <si>
    <t>全室消防警報線路保護及臨時防護</t>
    <phoneticPr fontId="2" type="noConversion"/>
  </si>
  <si>
    <t>全室新設輕鋼架礦纖天花板/12mm</t>
    <phoneticPr fontId="2" type="noConversion"/>
  </si>
  <si>
    <t>3樓無障礙廁所暗架平頂天花封矽酸鈣板/6mm台灣麗仕/含天花開孔/出風口/維修口</t>
    <phoneticPr fontId="2" type="noConversion"/>
  </si>
  <si>
    <t>樓梯下方開口木作封板面刷漆</t>
    <phoneticPr fontId="2" type="noConversion"/>
  </si>
  <si>
    <t>事務設備區高櫃/H:240cm</t>
    <phoneticPr fontId="2" type="noConversion"/>
  </si>
  <si>
    <t>輕食茶水區收納上下櫃/層板/H:55/90cm</t>
    <phoneticPr fontId="2" type="noConversion"/>
  </si>
  <si>
    <t>全室白板5mm優白烤漆玻璃</t>
    <phoneticPr fontId="2" type="noConversion"/>
  </si>
  <si>
    <t>新設消防栓箱</t>
    <phoneticPr fontId="2" type="noConversion"/>
  </si>
  <si>
    <t>消防栓箱管線配置工程</t>
    <phoneticPr fontId="2" type="noConversion"/>
  </si>
  <si>
    <t>LED避難器具燈</t>
    <phoneticPr fontId="2" type="noConversion"/>
  </si>
  <si>
    <t>分機信號跳線工程/2/3F牽至1F</t>
    <phoneticPr fontId="2" type="noConversion"/>
  </si>
  <si>
    <t>全室Cat.6網路插座新增配管出線</t>
    <phoneticPr fontId="2" type="noConversion"/>
  </si>
  <si>
    <t>監視器/門禁設備新增配管/配線設備安裝由業主廠商</t>
    <phoneticPr fontId="2" type="noConversion"/>
  </si>
  <si>
    <t>全室電話4C線插座新增配管出線/華新OR太平洋</t>
    <phoneticPr fontId="2" type="noConversion"/>
  </si>
  <si>
    <t>100對電信主幹/2F6U收容箱至1F電信箱</t>
    <phoneticPr fontId="2" type="noConversion"/>
  </si>
  <si>
    <t>100對電信主幹/3F6U收容箱至1F電信箱</t>
    <phoneticPr fontId="2" type="noConversion"/>
  </si>
  <si>
    <t>全室9cm雙面單層石膏板隔間牆/H:360cm/含補強</t>
    <phoneticPr fontId="2" type="noConversion"/>
  </si>
  <si>
    <t>開放辦公區小機房門片/附鎖</t>
    <phoneticPr fontId="2" type="noConversion"/>
  </si>
  <si>
    <t>原入口金屬玻璃門樘/空調設備拆除清運</t>
    <phoneticPr fontId="2" type="noConversion"/>
  </si>
  <si>
    <t>天花金屬線槽含配件/吊架含安裝/水電及資訊</t>
    <phoneticPr fontId="2" type="noConversion"/>
  </si>
  <si>
    <t>全室光纖新增配管出線/OM4多膜兩端LC接頭</t>
    <phoneticPr fontId="2" type="noConversion"/>
  </si>
  <si>
    <t>電源新增配管出線/門禁設備/大門自動門機</t>
    <phoneticPr fontId="2" type="noConversion"/>
  </si>
  <si>
    <t>開放辦公區LED金屬線型吊燈/含變壓器</t>
    <phoneticPr fontId="2" type="noConversion"/>
  </si>
  <si>
    <t>辦公間玻璃隔間/玻璃門片中段貼玻璃貼紙</t>
    <phoneticPr fontId="2" type="noConversion"/>
  </si>
  <si>
    <t>行銷製作組鍍鋅鋼板90*105cm</t>
    <phoneticPr fontId="2" type="noConversion"/>
  </si>
  <si>
    <t>入口佈告欄鍍鋅鋼板203*180cm</t>
    <phoneticPr fontId="2" type="noConversion"/>
  </si>
  <si>
    <t>配音間/剪輯間 纖維吸音板木作底板及燈槽</t>
    <phoneticPr fontId="2" type="noConversion"/>
  </si>
  <si>
    <t>剪輯間纖維吸音板木作底板及燈槽</t>
    <phoneticPr fontId="2" type="noConversion"/>
  </si>
  <si>
    <t>儲藏間木作拉門組/含五金把手緩衝绞鍊滑軌/面刷漆</t>
    <phoneticPr fontId="2" type="noConversion"/>
  </si>
  <si>
    <t>入口雙開門組/含五金把手绞鍊/面刷漆</t>
    <phoneticPr fontId="2" type="noConversion"/>
  </si>
  <si>
    <t>攝影器材儲藏間木作單開門組/含五金把手绞鍊/面刷漆</t>
    <phoneticPr fontId="2" type="noConversion"/>
  </si>
  <si>
    <t>儲藏間金屬框拉門組/含五金把手緩衝滑軌/5mm強化清玻/W75*H220</t>
    <phoneticPr fontId="2" type="noConversion"/>
  </si>
  <si>
    <t>錄音間外佈告欄*2金屬框拉門含五金緩衝滑軌/底板鍍鋅鋼板</t>
    <phoneticPr fontId="2" type="noConversion"/>
  </si>
  <si>
    <t>陽台落地窗含門樘/8mm綠半反射/10cm鋁框/W917*H290cm</t>
    <phoneticPr fontId="2" type="noConversion"/>
  </si>
  <si>
    <t>風管系統</t>
    <phoneticPr fontId="2" type="noConversion"/>
  </si>
  <si>
    <t>出風管 安裝工資</t>
    <phoneticPr fontId="2" type="noConversion"/>
  </si>
  <si>
    <t>VAVBOX (2000CFM)</t>
    <phoneticPr fontId="2" type="noConversion"/>
  </si>
  <si>
    <t xml:space="preserve">VAVBOX (1600CFM) </t>
    <phoneticPr fontId="2" type="noConversion"/>
  </si>
  <si>
    <t>VAVBOX ( 800CFM)</t>
    <phoneticPr fontId="2" type="noConversion"/>
  </si>
  <si>
    <t xml:space="preserve">VAVBOX 安裝工料 </t>
    <phoneticPr fontId="2" type="noConversion"/>
  </si>
  <si>
    <t>防火風門(F.D) /梯廳</t>
    <phoneticPr fontId="2" type="noConversion"/>
  </si>
  <si>
    <t>回風消音箱 170*50cm 安裝工料</t>
    <phoneticPr fontId="2" type="noConversion"/>
  </si>
  <si>
    <t>出風消音箱 150*30cm 安裝工料</t>
    <phoneticPr fontId="2" type="noConversion"/>
  </si>
  <si>
    <t>儲藏間既設出風口廢掉遮擋補板</t>
    <phoneticPr fontId="2" type="noConversion"/>
  </si>
  <si>
    <t>1樓風管系統</t>
    <phoneticPr fontId="2" type="noConversion"/>
  </si>
  <si>
    <t>3樓風管系統</t>
    <phoneticPr fontId="2" type="noConversion"/>
  </si>
  <si>
    <t>既設出回風管/VAV設備/管線拆除</t>
    <phoneticPr fontId="2" type="noConversion"/>
  </si>
  <si>
    <t>2樓空調系統</t>
    <phoneticPr fontId="2" type="noConversion"/>
  </si>
  <si>
    <t>1/2/3樓風管系統測試及調整(不含TAB.CX簽證費用)</t>
    <phoneticPr fontId="2" type="noConversion"/>
  </si>
  <si>
    <t>空調系統 1Ø.220V.60HZ</t>
    <phoneticPr fontId="2" type="noConversion"/>
  </si>
  <si>
    <t>室外機SUS落地架</t>
    <phoneticPr fontId="2" type="noConversion"/>
  </si>
  <si>
    <t xml:space="preserve">室外機安裝定位 (含橡膠避震墊) </t>
    <phoneticPr fontId="2" type="noConversion"/>
  </si>
  <si>
    <t xml:space="preserve">室內機安裝定位 </t>
    <phoneticPr fontId="2" type="noConversion"/>
  </si>
  <si>
    <t>冷媒配管工程(含吊支架)</t>
    <phoneticPr fontId="2" type="noConversion"/>
  </si>
  <si>
    <t>室內機控制線路配線及電源結線</t>
    <phoneticPr fontId="2" type="noConversion"/>
  </si>
  <si>
    <t>室內機排水及保溫(銜接回既設幹管)/PVC</t>
    <phoneticPr fontId="2" type="noConversion"/>
  </si>
  <si>
    <t>室外機排水接續/PVC</t>
    <phoneticPr fontId="2" type="noConversion"/>
  </si>
  <si>
    <t>1/2/3樓風管系統五金另料及運雜費</t>
    <phoneticPr fontId="2" type="noConversion"/>
  </si>
  <si>
    <t>2樓空調系統五金另料及運雜費</t>
    <phoneticPr fontId="2" type="noConversion"/>
  </si>
  <si>
    <t>台</t>
    <phoneticPr fontId="2" type="noConversion"/>
  </si>
  <si>
    <t>空調室外機電源插座新增配管出線</t>
    <phoneticPr fontId="2" type="noConversion"/>
  </si>
  <si>
    <t>3樓空調系統</t>
    <phoneticPr fontId="2" type="noConversion"/>
  </si>
  <si>
    <t>3樓空調系統五金另料及運雜費</t>
    <phoneticPr fontId="2" type="noConversion"/>
  </si>
  <si>
    <t>既設空調機房內空調箱/風管系統拆除</t>
    <phoneticPr fontId="2" type="noConversion"/>
  </si>
  <si>
    <t>設空調箱吊運及定位(含拆解組立)</t>
    <phoneticPr fontId="2" type="noConversion"/>
  </si>
  <si>
    <t>新設空調箱配管連結(鍍鋅鐵管)</t>
    <phoneticPr fontId="2" type="noConversion"/>
  </si>
  <si>
    <t>新設空調箱電源及控制復原作業</t>
    <phoneticPr fontId="2" type="noConversion"/>
  </si>
  <si>
    <t>系統洩補水及排氣.測試</t>
    <phoneticPr fontId="2" type="noConversion"/>
  </si>
  <si>
    <t>空調箱系統汰換及復原</t>
    <phoneticPr fontId="2" type="noConversion"/>
  </si>
  <si>
    <t>電盤不做更換</t>
    <phoneticPr fontId="2" type="noConversion"/>
  </si>
  <si>
    <t xml:space="preserve">機房內新設風管銜接 </t>
    <phoneticPr fontId="2" type="noConversion"/>
  </si>
  <si>
    <t>VRV系統增設工程/日立</t>
    <phoneticPr fontId="2" type="noConversion"/>
  </si>
  <si>
    <t>監控系統及自動控制工程</t>
    <phoneticPr fontId="2" type="noConversion"/>
  </si>
  <si>
    <t>空調圖控系統修改工程</t>
    <phoneticPr fontId="2" type="noConversion"/>
  </si>
  <si>
    <t>中控室空調圖控系統本次控制畫面新增</t>
    <phoneticPr fontId="2" type="noConversion"/>
  </si>
  <si>
    <t>資料庫軟體(運轉時間累計、維護保養時間提醒)</t>
    <phoneticPr fontId="2" type="noConversion"/>
  </si>
  <si>
    <t>控制器資料與圖控資料庫連結程式設計</t>
    <phoneticPr fontId="2" type="noConversion"/>
  </si>
  <si>
    <t>警報列印及事件歷史資料記錄資料建檔</t>
    <phoneticPr fontId="2" type="noConversion"/>
  </si>
  <si>
    <t>監控點即時趨勢圖顯示與歷史紀錄分析</t>
    <phoneticPr fontId="2" type="noConversion"/>
  </si>
  <si>
    <t>時間週期程式規劃及應用</t>
    <phoneticPr fontId="2" type="noConversion"/>
  </si>
  <si>
    <t>VAV系統通訊連線整合測試及整合資料庫建立</t>
    <phoneticPr fontId="2" type="noConversion"/>
  </si>
  <si>
    <t>沿用舜德既設圖控</t>
    <phoneticPr fontId="2" type="noConversion"/>
  </si>
  <si>
    <t>(VAV設備承商須提供具標準 RS-485 Modbus RTU 網路通訊功能之介面供系統整合)</t>
    <phoneticPr fontId="2" type="noConversion"/>
  </si>
  <si>
    <t>ASI、Greystone 、Rotronic</t>
    <phoneticPr fontId="2" type="noConversion"/>
  </si>
  <si>
    <t>2F空調控制設備</t>
    <phoneticPr fontId="2" type="noConversion"/>
  </si>
  <si>
    <t>VAV BOX 用風門驅動器及控制器/內含風量感測器</t>
    <phoneticPr fontId="2" type="noConversion"/>
  </si>
  <si>
    <t>ASI、Greystone、Honeywell</t>
    <phoneticPr fontId="2" type="noConversion"/>
  </si>
  <si>
    <t>VAV BOX用控制器現場溫度操作控制面板</t>
    <phoneticPr fontId="2" type="noConversion"/>
  </si>
  <si>
    <t>3F空調控制設備</t>
    <phoneticPr fontId="2" type="noConversion"/>
  </si>
  <si>
    <t>分散式直接數位控制器須具32Bit獨立CPU、SD卡擴充、Ethernet埠、BACnet MS / TP 、 2組主動式ModbusRTU &amp; 提供OPC、可外接觸控HMI、UL&amp;CE雙認證、鐵製外殼、具16DO、8AO、16UI (含 ) 以上</t>
    <phoneticPr fontId="2" type="noConversion"/>
  </si>
  <si>
    <t>分散式擴充IO模組-DO/DI &amp; UI Type(詳圖說規範)A. 須具EEPROM記憶體在斷電時，保留參數設定B. 須提供標準開放之通訊協定Modbus RTUC. 具16DO&amp;16UI 或 16DI&amp;16UI供系統配置選用，具功能及輸出LED 指示燈</t>
    <phoneticPr fontId="2" type="noConversion"/>
  </si>
  <si>
    <t>4.3吋彩色TFT LCD觸控式人機介面(HMI)
65535 Colors、480 x 272 pixels、 8 MB
Data &amp; 32 MB System Memory、具
Ethernet Port</t>
    <phoneticPr fontId="2" type="noConversion"/>
  </si>
  <si>
    <t>風差壓開關(感測範圍:40 ~ 400 Pa)最高耐壓10K Pa、附感測管、CE認證</t>
    <phoneticPr fontId="2" type="noConversion"/>
  </si>
  <si>
    <t>濾網差壓開關(感測範圍:40 ~ 400 Pa)最高耐壓10K Pa、附感測管、CE認證</t>
    <phoneticPr fontId="2" type="noConversion"/>
  </si>
  <si>
    <t>風管型偵煙器</t>
    <phoneticPr fontId="2" type="noConversion"/>
  </si>
  <si>
    <t>風管型靜壓感測傳訊器± 5"/0 ~ 5"/± 1250 Pa/0 ~ 1250 Pa,+/-1 %、CE、 RoHS)</t>
    <phoneticPr fontId="2" type="noConversion"/>
  </si>
  <si>
    <t>20NM 比例式風門驅動器(附回授訊號)3.5 m2、(0)2 ~ 10 V、Feedback</t>
    <phoneticPr fontId="2" type="noConversion"/>
  </si>
  <si>
    <t>DN-80A (3") 比例式電動二通控制閥組 (Valve-Globe Valve、鑄鐵、法蘭、PN16；驅動器-手動旋鈕、30 Sec. Run
Time、訊號回授、CE)</t>
    <phoneticPr fontId="2" type="noConversion"/>
  </si>
  <si>
    <t>DDC程式編寫</t>
    <phoneticPr fontId="2" type="noConversion"/>
  </si>
  <si>
    <t>HMI人機畫面規劃</t>
    <phoneticPr fontId="2" type="noConversion"/>
  </si>
  <si>
    <t>管線工程及系統測試調整</t>
    <phoneticPr fontId="2" type="noConversion"/>
  </si>
  <si>
    <t>管材及相關另料</t>
    <phoneticPr fontId="2" type="noConversion"/>
  </si>
  <si>
    <t>配管工資</t>
    <phoneticPr fontId="2" type="noConversion"/>
  </si>
  <si>
    <t>控制PVC線材及相關另料</t>
    <phoneticPr fontId="2" type="noConversion"/>
  </si>
  <si>
    <t>拉線工資及結線工資</t>
    <phoneticPr fontId="2" type="noConversion"/>
  </si>
  <si>
    <t xml:space="preserve">DDC箱體安裝及設備安裝 </t>
    <phoneticPr fontId="2" type="noConversion"/>
  </si>
  <si>
    <t>控制器現場點對點測試</t>
    <phoneticPr fontId="2" type="noConversion"/>
  </si>
  <si>
    <t>管線工程五金另料及運雜費</t>
    <phoneticPr fontId="2" type="noConversion"/>
  </si>
  <si>
    <t>訂製品</t>
    <phoneticPr fontId="2" type="noConversion"/>
  </si>
  <si>
    <t>ASI、ACI、 Greystone</t>
    <phoneticPr fontId="2" type="noConversion"/>
  </si>
  <si>
    <t>ASI、CSI、 Distech</t>
    <phoneticPr fontId="2" type="noConversion"/>
  </si>
  <si>
    <t xml:space="preserve">管路抽真空及冷媒充填 </t>
    <phoneticPr fontId="2" type="noConversion"/>
  </si>
  <si>
    <t>壁掛控制盤組盤及相關五金另料含隔離變壓器AC380/220 / 電源AC24V</t>
    <phoneticPr fontId="2" type="noConversion"/>
  </si>
  <si>
    <t>建煜.峰緯.順光或同等品</t>
    <phoneticPr fontId="2" type="noConversion"/>
  </si>
  <si>
    <t>鍍鋅回風管 170*50cm 製作工料</t>
    <phoneticPr fontId="2" type="noConversion"/>
  </si>
  <si>
    <t>鍍鋅回風管 安裝工資</t>
    <phoneticPr fontId="2" type="noConversion"/>
  </si>
  <si>
    <t>鍍鋅出風管含PE保溫 150*30cm 製作工料</t>
    <phoneticPr fontId="2" type="noConversion"/>
  </si>
  <si>
    <t>鍍鋅出風管含PE保溫 120*30cm 製作工料</t>
    <phoneticPr fontId="2" type="noConversion"/>
  </si>
  <si>
    <t>鍍鋅出風管含PE保溫 90*30cm 製作工料</t>
    <phoneticPr fontId="2" type="noConversion"/>
  </si>
  <si>
    <t>鍍鋅出風管含PE保溫 70*30cm 製作工料</t>
    <phoneticPr fontId="2" type="noConversion"/>
  </si>
  <si>
    <t>鍍鋅出風管含PE保溫 30*30cm 製作工料</t>
    <phoneticPr fontId="2" type="noConversion"/>
  </si>
  <si>
    <t>鍍鋅出風管含PE保溫 60*30cm 製作工料</t>
    <phoneticPr fontId="2" type="noConversion"/>
  </si>
  <si>
    <t>鍍鋅出風管含PE保溫 25*20cm 製作工料</t>
    <phoneticPr fontId="2" type="noConversion"/>
  </si>
  <si>
    <r>
      <t xml:space="preserve">2樓風管系統 </t>
    </r>
    <r>
      <rPr>
        <sz val="10"/>
        <rFont val="微軟正黑體"/>
        <family val="2"/>
        <charset val="136"/>
      </rPr>
      <t>(出/回風消音箱沿用既有不拆除)</t>
    </r>
    <phoneticPr fontId="2" type="noConversion"/>
  </si>
  <si>
    <t>弘旭.勝新.艾爾特或同等品/無暖氣功能</t>
    <phoneticPr fontId="2" type="noConversion"/>
  </si>
  <si>
    <t>空調箱AH-32 15HP 8690CFM / 3Ø.380V.60HZ</t>
    <phoneticPr fontId="2" type="noConversion"/>
  </si>
  <si>
    <t>VRV不回中控</t>
    <phoneticPr fontId="2" type="noConversion"/>
  </si>
  <si>
    <t>花板回風口</t>
    <phoneticPr fontId="2" type="noConversion"/>
  </si>
  <si>
    <t>ABS線型出風口 / 10*100cm</t>
    <phoneticPr fontId="2" type="noConversion"/>
  </si>
  <si>
    <t>ABS出風百葉 30*25cm 安裝工料(含VD)</t>
    <phoneticPr fontId="2" type="noConversion"/>
  </si>
  <si>
    <t>室外機電源接續</t>
    <phoneticPr fontId="2" type="noConversion"/>
  </si>
  <si>
    <t>全室網路線測報</t>
    <phoneticPr fontId="2" type="noConversion"/>
  </si>
  <si>
    <t>原有排風管不動</t>
    <phoneticPr fontId="2" type="noConversion"/>
  </si>
  <si>
    <t>定址式R型探測器</t>
    <phoneticPr fontId="13" type="noConversion"/>
  </si>
  <si>
    <t>1/2/3樓 廁所/梯廳/走道消防工程</t>
    <phoneticPr fontId="2" type="noConversion"/>
  </si>
  <si>
    <t>ABS回風百葉 200*50cm 安裝工料</t>
    <phoneticPr fontId="2" type="noConversion"/>
  </si>
  <si>
    <t>ABS回風百葉200*50cm 安裝工料</t>
    <phoneticPr fontId="2" type="noConversion"/>
  </si>
  <si>
    <t>埋入型室內外機組/RAC-40NP/RAD-40NJP1 冷(暖)氣能力：4.1(4.5) kW</t>
    <phoneticPr fontId="2" type="noConversion"/>
  </si>
  <si>
    <t>有線遙控器 RC-A04ET</t>
    <phoneticPr fontId="2" type="noConversion"/>
  </si>
  <si>
    <t>VRV系統增設工程/日立/1Ø.220V.60HZ</t>
    <phoneticPr fontId="2" type="noConversion"/>
  </si>
  <si>
    <t>以上報價不含:(1) 5%營業稅 (2)綠建築、智慧建築、室裝等相關技師簽證費用(3)噪音防制等相關工程</t>
    <phoneticPr fontId="13" type="noConversion"/>
  </si>
  <si>
    <t>既有分離式保養工程</t>
    <phoneticPr fontId="2" type="noConversion"/>
  </si>
  <si>
    <t>VAV-10組</t>
    <phoneticPr fontId="2" type="noConversion"/>
  </si>
  <si>
    <t xml:space="preserve">隔間用比例風門驅動器及控制器(一對一) </t>
    <phoneticPr fontId="2" type="noConversion"/>
  </si>
  <si>
    <t>隔間用比例風門驅動器及控制器(一對二)</t>
    <phoneticPr fontId="2" type="noConversion"/>
  </si>
  <si>
    <t>風管型溫度感測器(0 to 100% RH-±3%、 °0 to 50 °C、CE、RoHS)</t>
    <phoneticPr fontId="2" type="noConversion"/>
  </si>
  <si>
    <t>梯廳廁所段暫不變更</t>
    <phoneticPr fontId="2" type="noConversion"/>
  </si>
  <si>
    <t>設計範圍原有鋁板天花含天花設備拆除清運/局部吊筋切除</t>
    <phoneticPr fontId="2" type="noConversion"/>
  </si>
  <si>
    <t>陽台窗遮光捲簾/H:300cm</t>
    <phoneticPr fontId="2" type="noConversion"/>
  </si>
  <si>
    <t>配音室外木作埋軌道盒</t>
    <phoneticPr fontId="2" type="noConversion"/>
  </si>
  <si>
    <t>入口木作造型形象牆展示櫃</t>
    <phoneticPr fontId="2" type="noConversion"/>
  </si>
  <si>
    <t>入口木作造型形象牆展示櫃批土上漆</t>
    <phoneticPr fontId="2" type="noConversion"/>
  </si>
  <si>
    <t>3樓梯廳/樓梯間/走道/廁所天花及設備拆除</t>
    <phoneticPr fontId="2" type="noConversion"/>
  </si>
  <si>
    <t>3樓女廁暗架平頂天花封矽酸鈣板/6mm台灣麗仕/含天花開孔/出風口/維修口</t>
    <phoneticPr fontId="2" type="noConversion"/>
  </si>
  <si>
    <t>3樓男廁暗架平頂天花封矽酸鈣板/6mm台灣麗仕/含天花開孔/出風口/維修口</t>
    <phoneticPr fontId="2" type="noConversion"/>
  </si>
  <si>
    <t>3樓廁所排風工程新增面板</t>
    <phoneticPr fontId="2" type="noConversion"/>
  </si>
  <si>
    <t>3樓廁所燈具開關新增配管出線</t>
    <phoneticPr fontId="2" type="noConversion"/>
  </si>
  <si>
    <t>3樓廁所新設燈具配管出線</t>
    <phoneticPr fontId="2" type="noConversion"/>
  </si>
  <si>
    <t>3樓廁所新增迴路配管出線</t>
    <phoneticPr fontId="2" type="noConversion"/>
  </si>
  <si>
    <t>3樓梯廳/走道新設燈具/原有強波器配管出線</t>
    <phoneticPr fontId="2" type="noConversion"/>
  </si>
  <si>
    <t>3樓梯廳/走道暗架平頂天花封矽酸鈣板/6mm台灣麗仕/含天花開孔/出風口/維修口</t>
    <phoneticPr fontId="2" type="noConversion"/>
  </si>
  <si>
    <t>3樓女廁暗架平頂天花批土刷漆</t>
    <phoneticPr fontId="2" type="noConversion"/>
  </si>
  <si>
    <t>3樓男廁暗架平頂天花批土刷漆</t>
    <phoneticPr fontId="2" type="noConversion"/>
  </si>
  <si>
    <t>3樓梯廳/走道暗架平頂天花批土刷漆</t>
    <phoneticPr fontId="2" type="noConversion"/>
  </si>
  <si>
    <t>3樓廁所LED投射嵌燈</t>
    <phoneticPr fontId="2" type="noConversion"/>
  </si>
  <si>
    <t>3樓梯廳LED大嵌燈</t>
    <phoneticPr fontId="2" type="noConversion"/>
  </si>
  <si>
    <t>3樓廁所設備地面局部保護</t>
    <phoneticPr fontId="2" type="noConversion"/>
  </si>
  <si>
    <t>儲藏間木作層板/科技木皮</t>
    <phoneticPr fontId="2" type="noConversion"/>
  </si>
  <si>
    <t>3樓梯廳/男女廁所/走道/無障礙廁所完工基本清潔</t>
    <phoneticPr fontId="2" type="noConversion"/>
  </si>
  <si>
    <t>入口固定玻璃金屬口框/含烤漆</t>
    <phoneticPr fontId="2" type="noConversion"/>
  </si>
  <si>
    <t>黑色</t>
    <phoneticPr fontId="2" type="noConversion"/>
  </si>
  <si>
    <t>上項活動隔間雙面貼壁布</t>
    <phoneticPr fontId="13" type="noConversion"/>
  </si>
  <si>
    <t>入口雙開門組面批土刷漆</t>
    <phoneticPr fontId="2" type="noConversion"/>
  </si>
  <si>
    <t>入口形象牆木作燈槽面批土噴漆</t>
    <phoneticPr fontId="2" type="noConversion"/>
  </si>
  <si>
    <t>入口形象牆木作造型展示櫃面批土噴漆</t>
    <phoneticPr fontId="2" type="noConversion"/>
  </si>
  <si>
    <t>攝影器材儲藏間木作單開門組面批土刷漆</t>
    <phoneticPr fontId="2" type="noConversion"/>
  </si>
  <si>
    <t>儲藏間木作拉門組面批土刷漆</t>
    <phoneticPr fontId="2" type="noConversion"/>
  </si>
  <si>
    <t>入口形象牆木作造型展示櫃/面噴漆</t>
    <phoneticPr fontId="2" type="noConversion"/>
  </si>
  <si>
    <t>金屬支架天花吊掛螢幕含噴漆</t>
    <phoneticPr fontId="2" type="noConversion"/>
  </si>
  <si>
    <t>教育訓練</t>
    <phoneticPr fontId="2" type="noConversion"/>
  </si>
  <si>
    <t>原有燈具保留給業主</t>
    <phoneticPr fontId="2" type="noConversion"/>
  </si>
  <si>
    <t>參考值：55尺</t>
    <phoneticPr fontId="2" type="noConversion"/>
  </si>
  <si>
    <t>參考值：35尺</t>
    <phoneticPr fontId="2" type="noConversion"/>
  </si>
  <si>
    <t>參考值：78尺</t>
    <phoneticPr fontId="2" type="noConversion"/>
  </si>
  <si>
    <t>參考值：98尺</t>
    <phoneticPr fontId="2" type="noConversion"/>
  </si>
  <si>
    <t>參考值：70M</t>
    <phoneticPr fontId="2" type="noConversion"/>
  </si>
  <si>
    <t>參考值：90M</t>
    <phoneticPr fontId="2" type="noConversion"/>
  </si>
  <si>
    <t>參考值：75M</t>
    <phoneticPr fontId="2" type="noConversion"/>
  </si>
  <si>
    <t>空調工程</t>
    <phoneticPr fontId="2" type="noConversion"/>
  </si>
  <si>
    <t>1/2/3樓消防工程</t>
    <phoneticPr fontId="2" type="noConversion"/>
  </si>
  <si>
    <t>公區室內裝修工程</t>
    <phoneticPr fontId="2" type="noConversion"/>
  </si>
  <si>
    <t>1/2/3樓室內裝修工程總表</t>
    <phoneticPr fontId="2" type="noConversion"/>
  </si>
  <si>
    <t>原木作雙開門樘/單開門樘拆除清運</t>
    <phoneticPr fontId="2" type="noConversion"/>
  </si>
  <si>
    <t>原有樓梯踏階局部切除</t>
    <phoneticPr fontId="2" type="noConversion"/>
  </si>
  <si>
    <t>原有樓梯踏階切除後補強</t>
    <phoneticPr fontId="2" type="noConversion"/>
  </si>
  <si>
    <t>工程名稱:</t>
    <phoneticPr fontId="2" type="noConversion"/>
  </si>
  <si>
    <t>工程地點:</t>
    <phoneticPr fontId="2" type="noConversion"/>
  </si>
  <si>
    <t>日期:</t>
    <phoneticPr fontId="2" type="noConversion"/>
  </si>
  <si>
    <t>項次</t>
    <phoneticPr fontId="2" type="noConversion"/>
  </si>
  <si>
    <t>項目說明</t>
    <phoneticPr fontId="2" type="noConversion"/>
  </si>
  <si>
    <t>數量</t>
    <phoneticPr fontId="2" type="noConversion"/>
  </si>
  <si>
    <t>單位</t>
    <phoneticPr fontId="2" type="noConversion"/>
  </si>
  <si>
    <t>單價</t>
    <phoneticPr fontId="2" type="noConversion"/>
  </si>
  <si>
    <t>金額</t>
    <phoneticPr fontId="2" type="noConversion"/>
  </si>
  <si>
    <t>備註</t>
    <phoneticPr fontId="2" type="noConversion"/>
  </si>
  <si>
    <t>小計:</t>
    <phoneticPr fontId="2" type="noConversion"/>
  </si>
  <si>
    <t>合計   :</t>
    <phoneticPr fontId="2" type="noConversion"/>
  </si>
  <si>
    <t>總計  :</t>
    <phoneticPr fontId="2" type="noConversion"/>
  </si>
  <si>
    <t>主辦單位:</t>
    <phoneticPr fontId="2" type="noConversion"/>
  </si>
  <si>
    <t>小計：</t>
    <phoneticPr fontId="13" type="noConversion"/>
  </si>
  <si>
    <t>合計:</t>
    <phoneticPr fontId="2" type="noConversion"/>
  </si>
  <si>
    <t>總計:</t>
    <phoneticPr fontId="2" type="noConversion"/>
  </si>
  <si>
    <t>消防系統測試整合及測試</t>
    <phoneticPr fontId="13" type="noConversion"/>
  </si>
  <si>
    <t>限國產品牌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</si>
</sst>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$&quot;* #,##0_-;\-&quot;$&quot;* #,##0_-;_-&quot;$&quot;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76" formatCode="_(* #,##0.00_);_(* \(#,##0.00\);_(* &quot;-&quot;??_);_(@_)"/>
    <numFmt numFmtId="177" formatCode="_-* #,##0_-;\-* #,##0_-;_-* &quot;-&quot;??_-;_-@_-"/>
    <numFmt numFmtId="178" formatCode="#,##0_);[Red]\(#,##0\)"/>
    <numFmt numFmtId="179" formatCode="_(* #,##0_);_(* \(#,##0\);_(* &quot;-&quot;??_);_(@_)"/>
    <numFmt numFmtId="180" formatCode="0_);[Red]\(0\)"/>
  </numFmts>
  <fonts count="33">
    <font>
      <sz val="12"/>
      <color theme="1"/>
      <name val="新細明體"/>
      <family val="2"/>
      <charset val="136"/>
      <scheme val="minor"/>
    </font>
    <font>
      <sz val="10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b/>
      <sz val="10"/>
      <color theme="1"/>
      <name val="微軟正黑體"/>
      <family val="2"/>
      <charset val="136"/>
    </font>
    <font>
      <b/>
      <sz val="14"/>
      <color theme="1"/>
      <name val="微軟正黑體"/>
      <family val="2"/>
      <charset val="136"/>
    </font>
    <font>
      <sz val="12"/>
      <color theme="1"/>
      <name val="微軟正黑體"/>
      <family val="2"/>
      <charset val="136"/>
    </font>
    <font>
      <b/>
      <sz val="11"/>
      <color theme="1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sz val="12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vertAlign val="superscript"/>
      <sz val="10"/>
      <name val="微軟正黑體"/>
      <family val="2"/>
      <charset val="136"/>
    </font>
    <font>
      <sz val="9"/>
      <name val="微軟正黑體"/>
      <family val="2"/>
      <charset val="136"/>
    </font>
    <font>
      <sz val="12"/>
      <color rgb="FF000000"/>
      <name val="PMingLiu"/>
      <family val="1"/>
      <charset val="136"/>
    </font>
    <font>
      <b/>
      <sz val="11"/>
      <name val="微軟正黑體"/>
      <family val="2"/>
      <charset val="136"/>
    </font>
    <font>
      <b/>
      <sz val="14"/>
      <name val="微軟正黑體"/>
      <family val="2"/>
      <charset val="136"/>
    </font>
    <font>
      <b/>
      <sz val="9"/>
      <name val="微軟正黑體"/>
      <family val="2"/>
      <charset val="136"/>
    </font>
    <font>
      <sz val="11"/>
      <name val="微軟正黑體"/>
      <family val="2"/>
      <charset val="136"/>
    </font>
    <font>
      <sz val="9"/>
      <color theme="1"/>
      <name val="微軟正黑體"/>
      <family val="2"/>
      <charset val="136"/>
    </font>
    <font>
      <sz val="10"/>
      <name val="Century Gothic"/>
      <family val="2"/>
    </font>
    <font>
      <b/>
      <sz val="14"/>
      <color rgb="FFFF0000"/>
      <name val="微軟正黑體"/>
      <family val="2"/>
      <charset val="136"/>
    </font>
    <font>
      <sz val="12"/>
      <name val="PMingLiu"/>
      <family val="1"/>
      <charset val="136"/>
    </font>
    <font>
      <sz val="11"/>
      <name val="Century Gothic"/>
      <family val="2"/>
    </font>
    <font>
      <b/>
      <sz val="12"/>
      <color rgb="FFFF0000"/>
      <name val="微軟正黑體"/>
      <family val="2"/>
      <charset val="136"/>
    </font>
    <font>
      <b/>
      <sz val="8"/>
      <color theme="1"/>
      <name val="微軟正黑體"/>
      <family val="2"/>
      <charset val="136"/>
    </font>
    <font>
      <sz val="7.5"/>
      <name val="微軟正黑體"/>
      <family val="2"/>
      <charset val="136"/>
    </font>
    <font>
      <sz val="10"/>
      <color rgb="FFFF0000"/>
      <name val="微軟正黑體"/>
      <family val="2"/>
      <charset val="136"/>
    </font>
    <font>
      <sz val="12"/>
      <name val="新細明體"/>
      <family val="2"/>
      <charset val="136"/>
      <scheme val="minor"/>
    </font>
    <font>
      <b/>
      <sz val="12"/>
      <name val="微軟正黑體"/>
      <family val="2"/>
      <charset val="136"/>
    </font>
    <font>
      <strike/>
      <sz val="10"/>
      <color rgb="FFFF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4">
    <xf numFmtId="0" fontId="0" fillId="0" borderId="0">
      <alignment vertical="center"/>
    </xf>
    <xf numFmtId="0" fontId="11" fillId="0" borderId="0">
      <alignment vertical="center"/>
    </xf>
    <xf numFmtId="0" fontId="12" fillId="0" borderId="0"/>
    <xf numFmtId="176" fontId="12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0" fontId="12" fillId="0" borderId="0"/>
    <xf numFmtId="176" fontId="12" fillId="0" borderId="0" applyFont="0" applyFill="0" applyBorder="0" applyAlignment="0" applyProtection="0"/>
    <xf numFmtId="0" fontId="12" fillId="0" borderId="0"/>
    <xf numFmtId="176" fontId="11" fillId="0" borderId="0" applyFont="0" applyFill="0" applyBorder="0" applyAlignment="0" applyProtection="0">
      <alignment vertical="center"/>
    </xf>
    <xf numFmtId="176" fontId="16" fillId="0" borderId="0" applyFont="0" applyFill="0" applyBorder="0" applyAlignment="0" applyProtection="0">
      <alignment vertical="center"/>
    </xf>
    <xf numFmtId="0" fontId="16" fillId="0" borderId="0"/>
    <xf numFmtId="176" fontId="12" fillId="0" borderId="0" applyFont="0" applyFill="0" applyBorder="0" applyAlignment="0" applyProtection="0"/>
    <xf numFmtId="0" fontId="12" fillId="0" borderId="0">
      <alignment vertical="center"/>
    </xf>
    <xf numFmtId="0" fontId="11" fillId="0" borderId="0">
      <alignment vertical="center"/>
    </xf>
    <xf numFmtId="176" fontId="16" fillId="0" borderId="0" applyFont="0" applyFill="0" applyBorder="0" applyAlignment="0" applyProtection="0">
      <alignment vertical="center"/>
    </xf>
    <xf numFmtId="176" fontId="12" fillId="0" borderId="0" applyFont="0" applyFill="0" applyBorder="0" applyAlignment="0" applyProtection="0"/>
    <xf numFmtId="42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0" fontId="11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2" fillId="0" borderId="0"/>
    <xf numFmtId="43" fontId="12" fillId="0" borderId="0" applyFont="0" applyFill="0" applyBorder="0" applyAlignment="0" applyProtection="0"/>
  </cellStyleXfs>
  <cellXfs count="15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177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177" fontId="3" fillId="0" borderId="1" xfId="0" applyNumberFormat="1" applyFont="1" applyBorder="1">
      <alignment vertical="center"/>
    </xf>
    <xf numFmtId="3" fontId="8" fillId="0" borderId="0" xfId="0" applyNumberFormat="1" applyFont="1">
      <alignment vertical="center"/>
    </xf>
    <xf numFmtId="3" fontId="9" fillId="0" borderId="0" xfId="0" applyNumberFormat="1" applyFont="1">
      <alignment vertical="center"/>
    </xf>
    <xf numFmtId="3" fontId="10" fillId="0" borderId="1" xfId="0" applyNumberFormat="1" applyFont="1" applyBorder="1">
      <alignment vertical="center"/>
    </xf>
    <xf numFmtId="3" fontId="10" fillId="0" borderId="0" xfId="0" applyNumberFormat="1" applyFont="1">
      <alignment vertical="center"/>
    </xf>
    <xf numFmtId="0" fontId="10" fillId="0" borderId="0" xfId="0" applyFont="1">
      <alignment vertical="center"/>
    </xf>
    <xf numFmtId="177" fontId="9" fillId="0" borderId="0" xfId="0" applyNumberFormat="1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9" fillId="0" borderId="0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left" vertical="center"/>
    </xf>
    <xf numFmtId="177" fontId="8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15" fillId="0" borderId="0" xfId="0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9" fillId="0" borderId="0" xfId="6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8" fillId="0" borderId="0" xfId="0" applyFont="1" applyAlignment="1">
      <alignment horizontal="left" vertical="center"/>
    </xf>
    <xf numFmtId="15" fontId="1" fillId="0" borderId="0" xfId="0" applyNumberFormat="1" applyFont="1" applyAlignment="1">
      <alignment horizontal="left" vertical="center"/>
    </xf>
    <xf numFmtId="15" fontId="9" fillId="0" borderId="0" xfId="0" applyNumberFormat="1" applyFont="1" applyAlignment="1">
      <alignment horizontal="left" vertical="center"/>
    </xf>
    <xf numFmtId="0" fontId="8" fillId="0" borderId="1" xfId="0" applyFont="1" applyBorder="1" applyAlignment="1">
      <alignment horizontal="right" vertical="center"/>
    </xf>
    <xf numFmtId="0" fontId="10" fillId="0" borderId="3" xfId="0" applyFont="1" applyBorder="1">
      <alignment vertical="center"/>
    </xf>
    <xf numFmtId="0" fontId="7" fillId="0" borderId="0" xfId="0" applyFont="1">
      <alignment vertical="center"/>
    </xf>
    <xf numFmtId="0" fontId="8" fillId="2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>
      <alignment vertical="center"/>
    </xf>
    <xf numFmtId="177" fontId="8" fillId="0" borderId="1" xfId="0" applyNumberFormat="1" applyFont="1" applyBorder="1">
      <alignment vertical="center"/>
    </xf>
    <xf numFmtId="0" fontId="8" fillId="0" borderId="0" xfId="0" applyFont="1" applyAlignment="1">
      <alignment horizontal="left"/>
    </xf>
    <xf numFmtId="0" fontId="9" fillId="0" borderId="0" xfId="4" applyFont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19" fillId="0" borderId="0" xfId="0" applyFont="1">
      <alignment vertical="center"/>
    </xf>
    <xf numFmtId="0" fontId="15" fillId="0" borderId="0" xfId="0" applyFont="1">
      <alignment vertical="center"/>
    </xf>
    <xf numFmtId="0" fontId="23" fillId="0" borderId="0" xfId="0" applyFont="1" applyAlignment="1">
      <alignment horizontal="left" vertical="center"/>
    </xf>
    <xf numFmtId="0" fontId="9" fillId="0" borderId="0" xfId="4" applyFont="1" applyAlignment="1">
      <alignment vertical="center" shrinkToFit="1"/>
    </xf>
    <xf numFmtId="0" fontId="24" fillId="0" borderId="0" xfId="11" applyFont="1" applyAlignment="1">
      <alignment vertical="center"/>
    </xf>
    <xf numFmtId="0" fontId="9" fillId="0" borderId="0" xfId="11" applyFont="1" applyAlignment="1">
      <alignment horizontal="left" vertical="center"/>
    </xf>
    <xf numFmtId="0" fontId="9" fillId="0" borderId="0" xfId="11" applyFont="1" applyAlignment="1">
      <alignment horizontal="center" vertical="center" wrapText="1"/>
    </xf>
    <xf numFmtId="0" fontId="9" fillId="0" borderId="0" xfId="13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5" fillId="0" borderId="0" xfId="11" applyFont="1" applyAlignment="1">
      <alignment horizontal="center" vertical="center"/>
    </xf>
    <xf numFmtId="3" fontId="20" fillId="0" borderId="0" xfId="0" applyNumberFormat="1" applyFont="1">
      <alignment vertical="center"/>
    </xf>
    <xf numFmtId="0" fontId="26" fillId="0" borderId="0" xfId="0" applyFont="1" applyAlignment="1">
      <alignment horizontal="left" vertical="center"/>
    </xf>
    <xf numFmtId="0" fontId="9" fillId="0" borderId="0" xfId="11" applyFont="1" applyAlignment="1">
      <alignment horizontal="center" vertical="center"/>
    </xf>
    <xf numFmtId="3" fontId="9" fillId="0" borderId="0" xfId="11" applyNumberFormat="1" applyFont="1" applyAlignment="1">
      <alignment horizontal="right" vertical="center"/>
    </xf>
    <xf numFmtId="0" fontId="15" fillId="0" borderId="0" xfId="0" applyFont="1" applyAlignment="1">
      <alignment vertical="center" wrapText="1"/>
    </xf>
    <xf numFmtId="0" fontId="15" fillId="0" borderId="0" xfId="11" applyFont="1" applyAlignment="1">
      <alignment vertical="center" wrapText="1"/>
    </xf>
    <xf numFmtId="0" fontId="9" fillId="0" borderId="0" xfId="11" applyFont="1" applyAlignment="1">
      <alignment vertical="center" wrapText="1"/>
    </xf>
    <xf numFmtId="178" fontId="9" fillId="0" borderId="0" xfId="4" applyNumberFormat="1" applyFont="1" applyAlignment="1">
      <alignment horizontal="right" vertical="center"/>
    </xf>
    <xf numFmtId="178" fontId="9" fillId="0" borderId="0" xfId="2" applyNumberFormat="1" applyFont="1" applyAlignment="1">
      <alignment horizontal="right" vertical="center"/>
    </xf>
    <xf numFmtId="0" fontId="3" fillId="0" borderId="0" xfId="9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8" fillId="0" borderId="0" xfId="2" applyFont="1" applyAlignment="1">
      <alignment horizontal="right" vertical="center"/>
    </xf>
    <xf numFmtId="177" fontId="8" fillId="0" borderId="0" xfId="2" applyNumberFormat="1" applyFont="1" applyAlignment="1">
      <alignment horizontal="center" vertical="center"/>
    </xf>
    <xf numFmtId="38" fontId="27" fillId="0" borderId="0" xfId="22" applyNumberFormat="1" applyFont="1" applyAlignment="1">
      <alignment horizontal="right" vertical="center"/>
    </xf>
    <xf numFmtId="0" fontId="1" fillId="0" borderId="0" xfId="2" applyFont="1" applyAlignment="1">
      <alignment vertical="center"/>
    </xf>
    <xf numFmtId="0" fontId="1" fillId="0" borderId="0" xfId="23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180" fontId="1" fillId="0" borderId="0" xfId="4" applyNumberFormat="1" applyFont="1" applyAlignment="1">
      <alignment horizontal="center" vertical="center"/>
    </xf>
    <xf numFmtId="0" fontId="3" fillId="0" borderId="0" xfId="4" applyFont="1" applyAlignment="1">
      <alignment vertical="center" wrapText="1" shrinkToFit="1"/>
    </xf>
    <xf numFmtId="0" fontId="1" fillId="0" borderId="0" xfId="9" applyNumberFormat="1" applyFont="1" applyFill="1" applyAlignment="1">
      <alignment horizontal="center" vertical="center"/>
    </xf>
    <xf numFmtId="0" fontId="1" fillId="0" borderId="0" xfId="4" applyFont="1" applyAlignment="1">
      <alignment horizontal="center" vertical="center"/>
    </xf>
    <xf numFmtId="178" fontId="8" fillId="0" borderId="0" xfId="4" applyNumberFormat="1" applyFont="1" applyAlignment="1">
      <alignment horizontal="right" vertical="center"/>
    </xf>
    <xf numFmtId="3" fontId="3" fillId="0" borderId="0" xfId="0" applyNumberFormat="1" applyFont="1">
      <alignment vertical="center"/>
    </xf>
    <xf numFmtId="0" fontId="3" fillId="0" borderId="0" xfId="4" applyFont="1" applyAlignment="1">
      <alignment vertical="center"/>
    </xf>
    <xf numFmtId="49" fontId="8" fillId="0" borderId="0" xfId="8" applyNumberFormat="1" applyFont="1"/>
    <xf numFmtId="0" fontId="3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1" fillId="2" borderId="0" xfId="0" applyFont="1" applyFill="1">
      <alignment vertical="center"/>
    </xf>
    <xf numFmtId="0" fontId="3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0" borderId="0" xfId="11" applyFont="1" applyAlignment="1">
      <alignment vertical="center"/>
    </xf>
    <xf numFmtId="3" fontId="9" fillId="0" borderId="0" xfId="11" applyNumberFormat="1" applyFont="1" applyAlignment="1">
      <alignment vertical="center"/>
    </xf>
    <xf numFmtId="0" fontId="9" fillId="0" borderId="0" xfId="1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9" fillId="0" borderId="0" xfId="4" applyFont="1" applyAlignment="1">
      <alignment vertical="center" wrapText="1" shrinkToFit="1"/>
    </xf>
    <xf numFmtId="0" fontId="9" fillId="0" borderId="0" xfId="3" applyNumberFormat="1" applyFont="1" applyFill="1" applyAlignment="1">
      <alignment horizontal="center" vertical="center"/>
    </xf>
    <xf numFmtId="178" fontId="15" fillId="0" borderId="0" xfId="2" applyNumberFormat="1" applyFont="1" applyAlignment="1">
      <alignment horizontal="center" vertical="center"/>
    </xf>
    <xf numFmtId="0" fontId="9" fillId="0" borderId="0" xfId="2" applyFont="1" applyAlignment="1">
      <alignment vertical="center"/>
    </xf>
    <xf numFmtId="0" fontId="21" fillId="0" borderId="0" xfId="0" applyFont="1" applyAlignment="1">
      <alignment horizontal="left" vertical="center"/>
    </xf>
    <xf numFmtId="179" fontId="9" fillId="0" borderId="0" xfId="9" applyNumberFormat="1" applyFont="1" applyFill="1" applyBorder="1" applyAlignment="1">
      <alignment horizontal="center" vertical="center" shrinkToFit="1"/>
    </xf>
    <xf numFmtId="0" fontId="28" fillId="0" borderId="0" xfId="0" applyFont="1">
      <alignment vertical="center"/>
    </xf>
    <xf numFmtId="0" fontId="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right" vertical="center"/>
    </xf>
    <xf numFmtId="177" fontId="8" fillId="0" borderId="5" xfId="0" applyNumberFormat="1" applyFont="1" applyBorder="1">
      <alignment vertical="center"/>
    </xf>
    <xf numFmtId="177" fontId="3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177" fontId="29" fillId="0" borderId="0" xfId="0" applyNumberFormat="1" applyFont="1" applyAlignment="1">
      <alignment horizontal="right" vertical="center"/>
    </xf>
    <xf numFmtId="0" fontId="9" fillId="0" borderId="0" xfId="8" applyFont="1" applyAlignment="1">
      <alignment horizontal="distributed" vertical="distributed" shrinkToFit="1"/>
    </xf>
    <xf numFmtId="49" fontId="9" fillId="0" borderId="0" xfId="8" applyNumberFormat="1" applyFont="1" applyAlignment="1">
      <alignment vertical="center"/>
    </xf>
    <xf numFmtId="0" fontId="9" fillId="0" borderId="0" xfId="8" applyFont="1" applyAlignment="1">
      <alignment horizontal="distributed" vertical="center" shrinkToFit="1"/>
    </xf>
    <xf numFmtId="179" fontId="9" fillId="0" borderId="0" xfId="9" applyNumberFormat="1" applyFont="1" applyFill="1" applyBorder="1" applyAlignment="1">
      <alignment vertical="center"/>
    </xf>
    <xf numFmtId="0" fontId="9" fillId="0" borderId="0" xfId="8" applyFont="1"/>
    <xf numFmtId="49" fontId="9" fillId="0" borderId="0" xfId="8" applyNumberFormat="1" applyFont="1"/>
    <xf numFmtId="0" fontId="8" fillId="0" borderId="0" xfId="8" applyFont="1" applyAlignment="1">
      <alignment horizontal="distributed" vertical="distributed" shrinkToFit="1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30" fillId="0" borderId="0" xfId="0" applyFont="1">
      <alignment vertical="center"/>
    </xf>
    <xf numFmtId="177" fontId="9" fillId="0" borderId="0" xfId="0" applyNumberFormat="1" applyFont="1" applyAlignment="1">
      <alignment horizontal="right" vertical="center"/>
    </xf>
    <xf numFmtId="0" fontId="18" fillId="0" borderId="0" xfId="0" applyFont="1" applyAlignment="1">
      <alignment horizontal="left" vertical="center"/>
    </xf>
    <xf numFmtId="179" fontId="9" fillId="0" borderId="0" xfId="9" applyNumberFormat="1" applyFont="1" applyFill="1" applyBorder="1" applyAlignment="1">
      <alignment horizontal="left" vertical="center"/>
    </xf>
    <xf numFmtId="0" fontId="10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9" fillId="0" borderId="0" xfId="8" applyFont="1" applyFill="1" applyAlignment="1">
      <alignment horizontal="distributed" vertical="center" shrinkToFit="1"/>
    </xf>
    <xf numFmtId="0" fontId="9" fillId="0" borderId="0" xfId="8" applyFont="1" applyFill="1" applyAlignment="1">
      <alignment horizontal="center" vertical="center"/>
    </xf>
    <xf numFmtId="0" fontId="10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31" fillId="0" borderId="0" xfId="0" applyFont="1" applyAlignment="1">
      <alignment horizontal="left" vertical="center"/>
    </xf>
    <xf numFmtId="179" fontId="29" fillId="0" borderId="0" xfId="9" applyNumberFormat="1" applyFont="1" applyFill="1" applyBorder="1" applyAlignment="1">
      <alignment horizontal="center" vertical="center" shrinkToFit="1"/>
    </xf>
    <xf numFmtId="179" fontId="29" fillId="0" borderId="0" xfId="9" applyNumberFormat="1" applyFont="1" applyFill="1" applyBorder="1" applyAlignment="1">
      <alignment vertical="center"/>
    </xf>
    <xf numFmtId="49" fontId="29" fillId="3" borderId="0" xfId="8" applyNumberFormat="1" applyFont="1" applyFill="1"/>
    <xf numFmtId="0" fontId="29" fillId="3" borderId="0" xfId="8" applyFont="1" applyFill="1" applyAlignment="1">
      <alignment horizontal="center" vertical="center"/>
    </xf>
    <xf numFmtId="0" fontId="29" fillId="3" borderId="0" xfId="8" applyFont="1" applyFill="1" applyAlignment="1">
      <alignment horizontal="distributed" vertical="center" shrinkToFit="1"/>
    </xf>
    <xf numFmtId="0" fontId="29" fillId="3" borderId="0" xfId="8" applyFont="1" applyFill="1" applyAlignment="1">
      <alignment horizontal="distributed" vertical="distributed" shrinkToFit="1"/>
    </xf>
    <xf numFmtId="0" fontId="8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15" fillId="0" borderId="0" xfId="0" applyFont="1" applyFill="1" applyAlignment="1">
      <alignment horizontal="center" vertical="center"/>
    </xf>
    <xf numFmtId="177" fontId="8" fillId="0" borderId="0" xfId="0" applyNumberFormat="1" applyFont="1" applyFill="1">
      <alignment vertical="center"/>
    </xf>
    <xf numFmtId="0" fontId="9" fillId="0" borderId="0" xfId="0" applyFont="1" applyFill="1" applyAlignment="1">
      <alignment horizontal="left" vertical="center"/>
    </xf>
    <xf numFmtId="177" fontId="29" fillId="0" borderId="0" xfId="0" applyNumberFormat="1" applyFont="1" applyFill="1">
      <alignment vertical="center"/>
    </xf>
    <xf numFmtId="49" fontId="9" fillId="0" borderId="0" xfId="8" applyNumberFormat="1" applyFont="1" applyFill="1"/>
    <xf numFmtId="49" fontId="9" fillId="0" borderId="0" xfId="8" applyNumberFormat="1" applyFont="1" applyFill="1" applyAlignment="1">
      <alignment horizontal="center" vertical="center" wrapText="1"/>
    </xf>
    <xf numFmtId="49" fontId="15" fillId="0" borderId="0" xfId="8" applyNumberFormat="1" applyFont="1" applyFill="1" applyAlignment="1">
      <alignment horizontal="center" vertical="center"/>
    </xf>
    <xf numFmtId="49" fontId="29" fillId="0" borderId="0" xfId="8" applyNumberFormat="1" applyFont="1" applyFill="1"/>
    <xf numFmtId="0" fontId="3" fillId="2" borderId="0" xfId="0" applyFont="1" applyFill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8" fillId="2" borderId="0" xfId="1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32" fillId="0" borderId="4" xfId="0" applyFont="1" applyFill="1" applyBorder="1" applyAlignment="1">
      <alignment horizontal="left" vertical="center" wrapText="1"/>
    </xf>
  </cellXfs>
  <cellStyles count="24">
    <cellStyle name="一般" xfId="0" builtinId="0"/>
    <cellStyle name="一般 2 2" xfId="13" xr:uid="{00000000-0005-0000-0000-000001000000}"/>
    <cellStyle name="一般 2 3" xfId="8" xr:uid="{00000000-0005-0000-0000-000002000000}"/>
    <cellStyle name="一般 3" xfId="11" xr:uid="{00000000-0005-0000-0000-000003000000}"/>
    <cellStyle name="一般 7" xfId="1" xr:uid="{00000000-0005-0000-0000-000004000000}"/>
    <cellStyle name="一般 7 2" xfId="14" xr:uid="{00000000-0005-0000-0000-000005000000}"/>
    <cellStyle name="一般 8" xfId="20" xr:uid="{00000000-0005-0000-0000-000006000000}"/>
    <cellStyle name="一般_信義路魏公館 2" xfId="4" xr:uid="{00000000-0005-0000-0000-000007000000}"/>
    <cellStyle name="一般_信義路魏公館_士林宋公館估價單0929" xfId="22" xr:uid="{4ED2BE58-172C-47EC-BC0A-9340677CE5D8}"/>
    <cellStyle name="一般_劉公館 估價單" xfId="2" xr:uid="{00000000-0005-0000-0000-00000A000000}"/>
    <cellStyle name="一般_劉公館 估價單 2" xfId="6" xr:uid="{00000000-0005-0000-0000-00000B000000}"/>
    <cellStyle name="千分位" xfId="9" builtinId="3"/>
    <cellStyle name="千分位 10" xfId="12" xr:uid="{00000000-0005-0000-0000-00000D000000}"/>
    <cellStyle name="千分位 10 2" xfId="19" xr:uid="{00000000-0005-0000-0000-00000E000000}"/>
    <cellStyle name="千分位 2" xfId="3" xr:uid="{00000000-0005-0000-0000-00000F000000}"/>
    <cellStyle name="千分位 2 14" xfId="21" xr:uid="{00000000-0005-0000-0000-000010000000}"/>
    <cellStyle name="千分位 2 3 2" xfId="7" xr:uid="{00000000-0005-0000-0000-000011000000}"/>
    <cellStyle name="千分位 2 3 2 2" xfId="23" xr:uid="{CE40A1AC-C39A-41D5-833E-9CEFD82506FD}"/>
    <cellStyle name="千分位 3" xfId="16" xr:uid="{00000000-0005-0000-0000-000012000000}"/>
    <cellStyle name="千分位 4" xfId="5" xr:uid="{00000000-0005-0000-0000-000013000000}"/>
    <cellStyle name="千分位 7" xfId="10" xr:uid="{00000000-0005-0000-0000-000014000000}"/>
    <cellStyle name="千分位 7 2" xfId="15" xr:uid="{00000000-0005-0000-0000-000015000000}"/>
    <cellStyle name="貨幣 [0] 2" xfId="17" xr:uid="{00000000-0005-0000-0000-000016000000}"/>
    <cellStyle name="貨幣 2" xfId="18" xr:uid="{00000000-0005-0000-0000-000017000000}"/>
  </cellStyles>
  <dxfs count="0"/>
  <tableStyles count="0" defaultTableStyle="TableStyleMedium2" defaultPivotStyle="PivotStyleLight16"/>
  <colors>
    <mruColors>
      <color rgb="FFDA969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0.66\public\Users\lin\Dropbox\&#20659;&#20986;&#20837;&#23560;&#29992;2017\&#25885;&#38525;6F&#24037;&#31243;&#38928;&#23450;&#36914;&#24230;&#34920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時程表"/>
      <sheetName val="組織人員設定"/>
      <sheetName val="假日補班設定"/>
      <sheetName val="Setup"/>
      <sheetName val="History"/>
    </sheetNames>
    <sheetDataSet>
      <sheetData sheetId="0"/>
      <sheetData sheetId="1">
        <row r="4">
          <cell r="C4" t="str">
            <v>設計師</v>
          </cell>
          <cell r="D4" t="str">
            <v>拆除</v>
          </cell>
          <cell r="E4" t="str">
            <v>水電網路/門禁</v>
          </cell>
          <cell r="F4" t="str">
            <v>空調</v>
          </cell>
          <cell r="G4" t="str">
            <v>泥作/磁磚/衛浴</v>
          </cell>
          <cell r="H4" t="str">
            <v>木作</v>
          </cell>
          <cell r="I4" t="str">
            <v>玻璃</v>
          </cell>
          <cell r="J4" t="str">
            <v>油漆</v>
          </cell>
          <cell r="K4" t="str">
            <v>木地板</v>
          </cell>
          <cell r="L4" t="str">
            <v>輕隔間</v>
          </cell>
          <cell r="M4" t="str">
            <v>燈具</v>
          </cell>
          <cell r="N4" t="str">
            <v>鐵件</v>
          </cell>
          <cell r="O4" t="str">
            <v>廚具</v>
          </cell>
          <cell r="P4" t="str">
            <v>組合櫃</v>
          </cell>
          <cell r="Q4" t="str">
            <v>地毯</v>
          </cell>
          <cell r="R4" t="str">
            <v>窗簾</v>
          </cell>
          <cell r="S4" t="str">
            <v>壁紙</v>
          </cell>
          <cell r="T4" t="str">
            <v>OA/家具/投影</v>
          </cell>
          <cell r="U4" t="str">
            <v>攝影師</v>
          </cell>
          <cell r="V4" t="str">
            <v>清潔</v>
          </cell>
        </row>
        <row r="5">
          <cell r="C5" t="str">
            <v>Jovi Chen</v>
          </cell>
        </row>
      </sheetData>
      <sheetData sheetId="2"/>
      <sheetData sheetId="3">
        <row r="4">
          <cell r="B4" t="str">
            <v>繁體中文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7000A-CEB4-423A-B8FD-282E1812E74B}">
  <sheetPr>
    <tabColor theme="5" tint="-0.249977111117893"/>
  </sheetPr>
  <dimension ref="A1:G61"/>
  <sheetViews>
    <sheetView view="pageBreakPreview" topLeftCell="A4" zoomScale="91" zoomScaleNormal="85" zoomScaleSheetLayoutView="91" workbookViewId="0">
      <selection activeCell="E16" sqref="E16"/>
    </sheetView>
  </sheetViews>
  <sheetFormatPr defaultColWidth="9" defaultRowHeight="15.75"/>
  <cols>
    <col min="1" max="1" width="4.625" style="6" customWidth="1"/>
    <col min="2" max="2" width="39.625" style="12" customWidth="1"/>
    <col min="3" max="4" width="5.625" style="6" customWidth="1"/>
    <col min="5" max="5" width="11.625" style="6" customWidth="1"/>
    <col min="6" max="7" width="16.625" style="6" customWidth="1"/>
    <col min="8" max="16384" width="9" style="6"/>
  </cols>
  <sheetData>
    <row r="1" spans="1:7" ht="18" customHeight="1">
      <c r="B1" s="5"/>
      <c r="E1" s="10" t="s">
        <v>490</v>
      </c>
      <c r="F1" s="1"/>
    </row>
    <row r="2" spans="1:7" ht="18" customHeight="1">
      <c r="B2" s="5"/>
      <c r="E2" s="10" t="s">
        <v>477</v>
      </c>
      <c r="F2" s="1"/>
    </row>
    <row r="3" spans="1:7" ht="18" customHeight="1">
      <c r="B3" s="5"/>
      <c r="E3" s="10" t="s">
        <v>478</v>
      </c>
      <c r="F3" s="103"/>
    </row>
    <row r="4" spans="1:7" ht="18" customHeight="1">
      <c r="B4" s="8"/>
      <c r="E4" s="10" t="s">
        <v>479</v>
      </c>
      <c r="F4" s="38"/>
    </row>
    <row r="5" spans="1:7" ht="18" customHeight="1">
      <c r="B5" s="9" t="s">
        <v>473</v>
      </c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91" customFormat="1" ht="20.100000000000001" customHeight="1">
      <c r="A7" s="90" t="s">
        <v>220</v>
      </c>
      <c r="B7" s="151" t="s">
        <v>218</v>
      </c>
      <c r="C7" s="151"/>
      <c r="D7" s="151"/>
      <c r="E7" s="151"/>
      <c r="F7" s="151"/>
      <c r="G7" s="151"/>
    </row>
    <row r="8" spans="1:7" s="27" customFormat="1" ht="20.100000000000001" customHeight="1">
      <c r="A8" s="26" t="s">
        <v>0</v>
      </c>
      <c r="B8" s="37" t="s">
        <v>34</v>
      </c>
      <c r="C8" s="24">
        <v>1</v>
      </c>
      <c r="D8" s="24" t="s">
        <v>1</v>
      </c>
      <c r="E8" s="22">
        <f>'1F辦公室'!G129</f>
        <v>0</v>
      </c>
      <c r="F8" s="22">
        <f>SUM(C8*E8)</f>
        <v>0</v>
      </c>
    </row>
    <row r="9" spans="1:7" s="27" customFormat="1" ht="20.100000000000001" customHeight="1">
      <c r="B9" s="23"/>
      <c r="F9" s="111" t="s">
        <v>487</v>
      </c>
      <c r="G9" s="29">
        <f>SUM(F7:F9)</f>
        <v>0</v>
      </c>
    </row>
    <row r="10" spans="1:7" s="27" customFormat="1" ht="20.100000000000001" customHeight="1">
      <c r="A10" s="26" t="s">
        <v>2</v>
      </c>
      <c r="B10" s="37" t="s">
        <v>51</v>
      </c>
      <c r="C10" s="24">
        <v>1</v>
      </c>
      <c r="D10" s="24" t="s">
        <v>1</v>
      </c>
      <c r="E10" s="22">
        <f>'1F OA'!G17</f>
        <v>0</v>
      </c>
      <c r="F10" s="22">
        <f>SUM(C10*E10)</f>
        <v>0</v>
      </c>
      <c r="G10" s="56"/>
    </row>
    <row r="11" spans="1:7" s="27" customFormat="1" ht="20.100000000000001" customHeight="1">
      <c r="A11" s="23"/>
      <c r="B11" s="23"/>
      <c r="F11" s="111" t="s">
        <v>487</v>
      </c>
      <c r="G11" s="29">
        <f>SUM(F10:F11)</f>
        <v>0</v>
      </c>
    </row>
    <row r="12" spans="1:7" s="27" customFormat="1" ht="20.100000000000001" customHeight="1">
      <c r="A12" s="26" t="s">
        <v>4</v>
      </c>
      <c r="B12" s="37" t="s">
        <v>35</v>
      </c>
      <c r="C12" s="24">
        <v>1</v>
      </c>
      <c r="D12" s="24" t="s">
        <v>1</v>
      </c>
      <c r="E12" s="22">
        <f>'2F辦公室'!G126</f>
        <v>0</v>
      </c>
      <c r="F12" s="22">
        <f>SUM(C12*E12)</f>
        <v>0</v>
      </c>
      <c r="G12" s="56"/>
    </row>
    <row r="13" spans="1:7" s="27" customFormat="1" ht="20.100000000000001" customHeight="1">
      <c r="A13" s="23"/>
      <c r="B13" s="23"/>
      <c r="F13" s="111" t="s">
        <v>487</v>
      </c>
      <c r="G13" s="29">
        <f>SUM(F12:F13)</f>
        <v>0</v>
      </c>
    </row>
    <row r="14" spans="1:7" s="27" customFormat="1" ht="20.100000000000001" customHeight="1">
      <c r="A14" s="26" t="s">
        <v>5</v>
      </c>
      <c r="B14" s="37" t="s">
        <v>52</v>
      </c>
      <c r="C14" s="24">
        <v>1</v>
      </c>
      <c r="D14" s="24" t="s">
        <v>1</v>
      </c>
      <c r="E14" s="22">
        <f>'2F OA'!G34</f>
        <v>0</v>
      </c>
      <c r="F14" s="22">
        <f>SUM(C14*E14)</f>
        <v>0</v>
      </c>
      <c r="G14" s="56"/>
    </row>
    <row r="15" spans="1:7" s="27" customFormat="1" ht="20.100000000000001" customHeight="1">
      <c r="A15" s="23"/>
      <c r="B15" s="23"/>
      <c r="F15" s="111" t="s">
        <v>487</v>
      </c>
      <c r="G15" s="29">
        <f>SUM(F14:F15)</f>
        <v>0</v>
      </c>
    </row>
    <row r="16" spans="1:7" s="27" customFormat="1" ht="20.100000000000001" customHeight="1">
      <c r="A16" s="26" t="s">
        <v>10</v>
      </c>
      <c r="B16" s="37" t="s">
        <v>36</v>
      </c>
      <c r="C16" s="24">
        <v>1</v>
      </c>
      <c r="D16" s="24" t="s">
        <v>1</v>
      </c>
      <c r="E16" s="22">
        <f>'3F辦公室 '!G121</f>
        <v>0</v>
      </c>
      <c r="F16" s="22">
        <f>SUM(C16*E16)</f>
        <v>0</v>
      </c>
      <c r="G16" s="56"/>
    </row>
    <row r="17" spans="1:7" s="27" customFormat="1" ht="20.100000000000001" customHeight="1">
      <c r="A17" s="23"/>
      <c r="B17" s="23"/>
      <c r="F17" s="111" t="s">
        <v>487</v>
      </c>
      <c r="G17" s="29">
        <f>SUM(F16:F17)</f>
        <v>0</v>
      </c>
    </row>
    <row r="18" spans="1:7" s="27" customFormat="1" ht="20.100000000000001" customHeight="1">
      <c r="A18" s="26" t="s">
        <v>11</v>
      </c>
      <c r="B18" s="37" t="s">
        <v>53</v>
      </c>
      <c r="C18" s="24">
        <v>1</v>
      </c>
      <c r="D18" s="24" t="s">
        <v>1</v>
      </c>
      <c r="E18" s="22">
        <f>'3F OA'!G35</f>
        <v>0</v>
      </c>
      <c r="F18" s="22">
        <f>SUM(C18*E18)</f>
        <v>0</v>
      </c>
      <c r="G18" s="56"/>
    </row>
    <row r="19" spans="1:7" s="27" customFormat="1" ht="20.100000000000001" customHeight="1">
      <c r="A19" s="23"/>
      <c r="B19" s="23"/>
      <c r="F19" s="111" t="s">
        <v>487</v>
      </c>
      <c r="G19" s="29">
        <f>SUM(F18:F19)</f>
        <v>0</v>
      </c>
    </row>
    <row r="20" spans="1:7" s="27" customFormat="1" ht="20.100000000000001" customHeight="1">
      <c r="A20" s="26" t="s">
        <v>15</v>
      </c>
      <c r="B20" s="37" t="s">
        <v>181</v>
      </c>
      <c r="C20" s="24">
        <v>1</v>
      </c>
      <c r="D20" s="24" t="s">
        <v>1</v>
      </c>
      <c r="E20" s="22">
        <f>空調!G159</f>
        <v>0</v>
      </c>
      <c r="F20" s="22">
        <f>SUM(C20*E20)</f>
        <v>0</v>
      </c>
    </row>
    <row r="21" spans="1:7" s="27" customFormat="1" ht="20.100000000000001" customHeight="1">
      <c r="A21" s="23"/>
      <c r="B21" s="23" t="s">
        <v>14</v>
      </c>
      <c r="F21" s="111" t="s">
        <v>487</v>
      </c>
      <c r="G21" s="29">
        <f>SUM(F20:F21)</f>
        <v>0</v>
      </c>
    </row>
    <row r="22" spans="1:7" s="27" customFormat="1" ht="20.100000000000001" customHeight="1">
      <c r="A22" s="26" t="s">
        <v>16</v>
      </c>
      <c r="B22" s="37" t="s">
        <v>182</v>
      </c>
      <c r="C22" s="24">
        <v>1</v>
      </c>
      <c r="D22" s="24" t="s">
        <v>1</v>
      </c>
      <c r="E22" s="22">
        <f>消防!G70</f>
        <v>0</v>
      </c>
      <c r="F22" s="22">
        <f>SUM(C22*E22)</f>
        <v>0</v>
      </c>
    </row>
    <row r="23" spans="1:7" s="27" customFormat="1" ht="20.100000000000001" customHeight="1">
      <c r="A23" s="23"/>
      <c r="B23" s="23" t="s">
        <v>14</v>
      </c>
      <c r="F23" s="111" t="s">
        <v>487</v>
      </c>
      <c r="G23" s="29">
        <f>SUM(F22:F23)</f>
        <v>0</v>
      </c>
    </row>
    <row r="24" spans="1:7" s="27" customFormat="1" ht="20.100000000000001" customHeight="1">
      <c r="A24" s="26" t="s">
        <v>24</v>
      </c>
      <c r="B24" s="37" t="s">
        <v>37</v>
      </c>
      <c r="C24" s="24">
        <v>1</v>
      </c>
      <c r="D24" s="24" t="s">
        <v>1</v>
      </c>
      <c r="E24" s="22">
        <f>公區!G46</f>
        <v>0</v>
      </c>
      <c r="F24" s="22">
        <f>SUM(C24*E24)</f>
        <v>0</v>
      </c>
    </row>
    <row r="25" spans="1:7" s="1" customFormat="1" ht="20.100000000000001" customHeight="1">
      <c r="A25" s="7"/>
      <c r="B25" s="42" t="s">
        <v>14</v>
      </c>
      <c r="F25" s="111" t="s">
        <v>487</v>
      </c>
      <c r="G25" s="110">
        <f>F24</f>
        <v>0</v>
      </c>
    </row>
    <row r="26" spans="1:7" s="1" customFormat="1" ht="20.100000000000001" customHeight="1">
      <c r="A26" s="7"/>
      <c r="B26" s="42"/>
      <c r="F26" s="81"/>
      <c r="G26" s="4"/>
    </row>
    <row r="27" spans="1:7" s="1" customFormat="1" ht="20.100000000000001" customHeight="1" thickBot="1">
      <c r="A27" s="7"/>
      <c r="B27" s="7" t="s">
        <v>222</v>
      </c>
      <c r="F27" s="13" t="s">
        <v>488</v>
      </c>
      <c r="G27" s="16">
        <f>SUM(F7:F27)</f>
        <v>0</v>
      </c>
    </row>
    <row r="28" spans="1:7" s="1" customFormat="1" ht="20.100000000000001" customHeight="1">
      <c r="A28" s="7"/>
      <c r="B28" s="7"/>
      <c r="F28" s="3"/>
      <c r="G28" s="4"/>
    </row>
    <row r="29" spans="1:7" s="1" customFormat="1" ht="20.100000000000001" customHeight="1">
      <c r="A29" s="7"/>
      <c r="B29" s="7"/>
      <c r="F29" s="3"/>
      <c r="G29" s="4"/>
    </row>
    <row r="30" spans="1:7" s="92" customFormat="1" ht="20.100000000000001" customHeight="1">
      <c r="A30" s="90" t="s">
        <v>221</v>
      </c>
      <c r="B30" s="150" t="s">
        <v>219</v>
      </c>
      <c r="C30" s="150"/>
      <c r="D30" s="150"/>
      <c r="E30" s="150"/>
      <c r="F30" s="150"/>
      <c r="G30" s="150"/>
    </row>
    <row r="31" spans="1:7" s="1" customFormat="1" ht="20.100000000000001" customHeight="1">
      <c r="A31" s="11" t="s">
        <v>0</v>
      </c>
      <c r="B31" s="7" t="s">
        <v>224</v>
      </c>
      <c r="C31" s="2">
        <v>1</v>
      </c>
      <c r="D31" s="2" t="s">
        <v>1</v>
      </c>
      <c r="E31" s="22">
        <f>G27*0.08</f>
        <v>0</v>
      </c>
      <c r="F31" s="22">
        <f>SUM(C31*E31)</f>
        <v>0</v>
      </c>
      <c r="G31" s="29"/>
    </row>
    <row r="32" spans="1:7" s="1" customFormat="1" ht="20.100000000000001" customHeight="1">
      <c r="A32" s="7"/>
      <c r="B32" s="7"/>
      <c r="F32" s="111" t="s">
        <v>487</v>
      </c>
      <c r="G32" s="4">
        <f>SUM(F31:F32)</f>
        <v>0</v>
      </c>
    </row>
    <row r="33" spans="1:7" s="1" customFormat="1" ht="20.100000000000001" customHeight="1">
      <c r="A33" s="11" t="s">
        <v>2</v>
      </c>
      <c r="B33" s="10" t="s">
        <v>223</v>
      </c>
      <c r="C33" s="2">
        <v>1</v>
      </c>
      <c r="D33" s="2" t="s">
        <v>1</v>
      </c>
      <c r="E33" s="22">
        <f>G27*0.003</f>
        <v>0</v>
      </c>
      <c r="F33" s="22">
        <f>SUM(C33*E33)</f>
        <v>0</v>
      </c>
    </row>
    <row r="34" spans="1:7" s="1" customFormat="1" ht="20.100000000000001" customHeight="1">
      <c r="A34" s="7"/>
      <c r="B34" s="42" t="s">
        <v>14</v>
      </c>
      <c r="F34" s="111" t="s">
        <v>487</v>
      </c>
      <c r="G34" s="4">
        <f>SUM(F33:F34)</f>
        <v>0</v>
      </c>
    </row>
    <row r="35" spans="1:7" s="1" customFormat="1" ht="20.100000000000001" customHeight="1">
      <c r="A35" s="11" t="s">
        <v>4</v>
      </c>
      <c r="B35" s="10" t="s">
        <v>165</v>
      </c>
      <c r="C35" s="2">
        <v>1</v>
      </c>
      <c r="D35" s="2" t="s">
        <v>1</v>
      </c>
      <c r="E35" s="22">
        <f>室內裝修及消防竣工!G23</f>
        <v>0</v>
      </c>
      <c r="F35" s="22">
        <f>SUM(C35*E35)</f>
        <v>0</v>
      </c>
    </row>
    <row r="36" spans="1:7" s="1" customFormat="1" ht="20.100000000000001" customHeight="1">
      <c r="A36" s="7"/>
      <c r="B36" s="42" t="s">
        <v>14</v>
      </c>
      <c r="F36" s="111" t="s">
        <v>487</v>
      </c>
      <c r="G36" s="4">
        <f>SUM(F35:F36)</f>
        <v>0</v>
      </c>
    </row>
    <row r="37" spans="1:7" s="1" customFormat="1" ht="20.100000000000001" customHeight="1">
      <c r="A37" s="11" t="s">
        <v>5</v>
      </c>
      <c r="B37" s="10" t="s">
        <v>231</v>
      </c>
      <c r="C37" s="2">
        <v>1</v>
      </c>
      <c r="D37" s="2" t="s">
        <v>1</v>
      </c>
      <c r="E37" s="22"/>
      <c r="F37" s="22">
        <f>SUM(C37*E37)</f>
        <v>0</v>
      </c>
    </row>
    <row r="38" spans="1:7" s="1" customFormat="1" ht="20.100000000000001" customHeight="1">
      <c r="A38" s="7"/>
      <c r="B38" s="42" t="s">
        <v>14</v>
      </c>
      <c r="F38" s="111" t="s">
        <v>487</v>
      </c>
      <c r="G38" s="4">
        <f>SUM(F37:F38)</f>
        <v>0</v>
      </c>
    </row>
    <row r="39" spans="1:7" s="1" customFormat="1" ht="20.100000000000001" customHeight="1">
      <c r="A39" s="7"/>
      <c r="B39" s="42"/>
      <c r="F39" s="81"/>
      <c r="G39" s="4"/>
    </row>
    <row r="40" spans="1:7" s="1" customFormat="1" ht="20.100000000000001" customHeight="1" thickBot="1">
      <c r="A40" s="7"/>
      <c r="B40" s="7" t="s">
        <v>226</v>
      </c>
      <c r="F40" s="13" t="s">
        <v>488</v>
      </c>
      <c r="G40" s="16">
        <f>SUM(F31:F40)</f>
        <v>0</v>
      </c>
    </row>
    <row r="41" spans="1:7" s="1" customFormat="1" ht="20.100000000000001" customHeight="1">
      <c r="A41" s="7"/>
      <c r="B41" s="42"/>
      <c r="F41" s="3"/>
      <c r="G41" s="4"/>
    </row>
    <row r="42" spans="1:7" s="1" customFormat="1" ht="20.100000000000001" customHeight="1">
      <c r="A42" s="11" t="s">
        <v>228</v>
      </c>
      <c r="B42" s="7" t="s">
        <v>227</v>
      </c>
      <c r="C42" s="2">
        <v>1</v>
      </c>
      <c r="D42" s="2" t="s">
        <v>1</v>
      </c>
      <c r="E42" s="22">
        <f>SUM(F8:F39)*0.05</f>
        <v>0</v>
      </c>
      <c r="F42" s="22">
        <f>SUM(C42*E42)</f>
        <v>0</v>
      </c>
      <c r="G42" s="29"/>
    </row>
    <row r="43" spans="1:7" s="1" customFormat="1" ht="20.100000000000001" customHeight="1">
      <c r="A43" s="7"/>
      <c r="B43" s="7"/>
      <c r="C43" s="2"/>
      <c r="D43" s="2"/>
      <c r="F43" s="111" t="s">
        <v>487</v>
      </c>
      <c r="G43" s="4">
        <f>SUM(F42:F43)</f>
        <v>0</v>
      </c>
    </row>
    <row r="44" spans="1:7" s="1" customFormat="1" ht="20.100000000000001" customHeight="1">
      <c r="A44" s="11" t="s">
        <v>229</v>
      </c>
      <c r="B44" s="7" t="s">
        <v>230</v>
      </c>
      <c r="C44" s="2">
        <v>1</v>
      </c>
      <c r="D44" s="2" t="s">
        <v>1</v>
      </c>
      <c r="E44" s="22">
        <f>SUM(F8:F32)*0.0028</f>
        <v>0</v>
      </c>
      <c r="F44" s="22">
        <f>SUM(C44*E44)</f>
        <v>0</v>
      </c>
      <c r="G44" s="29"/>
    </row>
    <row r="45" spans="1:7" s="1" customFormat="1" ht="20.100000000000001" customHeight="1">
      <c r="A45" s="7"/>
      <c r="B45" s="7"/>
      <c r="C45" s="2"/>
      <c r="D45" s="2"/>
      <c r="F45" s="111" t="s">
        <v>487</v>
      </c>
      <c r="G45" s="4">
        <f>SUM(F44:F45)</f>
        <v>0</v>
      </c>
    </row>
    <row r="46" spans="1:7" s="1" customFormat="1" ht="20.100000000000001" customHeight="1">
      <c r="A46" s="7"/>
      <c r="B46" s="7"/>
      <c r="C46" s="2"/>
      <c r="D46" s="2"/>
      <c r="F46" s="3"/>
      <c r="G46" s="29"/>
    </row>
    <row r="47" spans="1:7" s="1" customFormat="1" ht="20.100000000000001" customHeight="1">
      <c r="A47" s="7"/>
      <c r="B47" s="7"/>
      <c r="C47" s="2"/>
      <c r="D47" s="2"/>
      <c r="F47" s="3"/>
      <c r="G47" s="29"/>
    </row>
    <row r="48" spans="1:7" s="1" customFormat="1" ht="20.100000000000001" customHeight="1">
      <c r="A48" s="7"/>
      <c r="B48" s="7"/>
      <c r="F48" s="3"/>
      <c r="G48" s="29"/>
    </row>
    <row r="49" spans="1:7" ht="20.100000000000001" customHeight="1" thickBot="1">
      <c r="A49" s="15"/>
      <c r="B49" s="93" t="s">
        <v>232</v>
      </c>
      <c r="C49" s="14"/>
      <c r="D49" s="14"/>
      <c r="E49" s="14"/>
      <c r="F49" s="13" t="s">
        <v>489</v>
      </c>
      <c r="G49" s="16">
        <f>SUM(F7:F48)</f>
        <v>0</v>
      </c>
    </row>
    <row r="50" spans="1:7" s="66" customFormat="1" ht="20.100000000000001" customHeight="1">
      <c r="A50" s="24"/>
      <c r="B50" s="52"/>
      <c r="C50" s="21"/>
      <c r="D50" s="21"/>
      <c r="E50" s="20"/>
      <c r="F50" s="20"/>
      <c r="G50" s="21"/>
    </row>
    <row r="51" spans="1:7" s="66" customFormat="1" ht="20.100000000000001" customHeight="1">
      <c r="A51" s="24"/>
      <c r="B51" s="28"/>
      <c r="C51" s="27"/>
      <c r="D51" s="21"/>
      <c r="E51" s="20"/>
      <c r="F51" s="20"/>
      <c r="G51" s="21"/>
    </row>
    <row r="52" spans="1:7" s="66" customFormat="1" ht="20.100000000000001" customHeight="1">
      <c r="A52" s="6"/>
      <c r="B52" s="34"/>
      <c r="C52" s="6"/>
      <c r="D52" s="6"/>
      <c r="E52" s="21"/>
      <c r="F52" s="21"/>
      <c r="G52" s="6"/>
    </row>
    <row r="53" spans="1:7" ht="20.100000000000001" customHeight="1">
      <c r="B53" s="7"/>
    </row>
    <row r="54" spans="1:7" ht="20.100000000000001" customHeight="1">
      <c r="B54" s="10"/>
      <c r="F54" s="7"/>
    </row>
    <row r="55" spans="1:7" ht="20.100000000000001" customHeight="1">
      <c r="B55" s="10"/>
      <c r="F55" s="7"/>
    </row>
    <row r="56" spans="1:7" ht="20.100000000000001" customHeight="1"/>
    <row r="57" spans="1:7" ht="20.100000000000001" customHeight="1"/>
    <row r="58" spans="1:7" ht="20.100000000000001" customHeight="1">
      <c r="B58" s="35"/>
      <c r="F58" s="36"/>
      <c r="G58" s="36"/>
    </row>
    <row r="59" spans="1:7" ht="20.100000000000001" customHeight="1"/>
    <row r="60" spans="1:7" ht="20.100000000000001" customHeight="1"/>
    <row r="61" spans="1:7" ht="19.899999999999999" customHeight="1"/>
  </sheetData>
  <mergeCells count="2">
    <mergeCell ref="B30:G30"/>
    <mergeCell ref="B7:G7"/>
  </mergeCells>
  <phoneticPr fontId="2" type="noConversion"/>
  <printOptions horizontalCentered="1"/>
  <pageMargins left="0" right="0" top="0.74803149606299213" bottom="0.55118110236220474" header="0.31496062992125984" footer="0.31496062992125984"/>
  <pageSetup paperSize="9" scale="90" fitToHeight="0" orientation="portrait" r:id="rId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239AEA-F2B2-4ACB-AD3A-7CC2D46BFC5C}">
  <sheetPr>
    <tabColor theme="9" tint="-0.499984740745262"/>
  </sheetPr>
  <dimension ref="A1:G140"/>
  <sheetViews>
    <sheetView view="pageBreakPreview" topLeftCell="A118" zoomScale="80" zoomScaleNormal="86" zoomScaleSheetLayoutView="80" workbookViewId="0">
      <selection activeCell="A58" sqref="A58:XFD59"/>
    </sheetView>
  </sheetViews>
  <sheetFormatPr defaultColWidth="9" defaultRowHeight="15.75"/>
  <cols>
    <col min="1" max="1" width="4.625" style="24" customWidth="1"/>
    <col min="2" max="2" width="39.625" style="47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4"/>
      <c r="E1" s="10" t="s">
        <v>490</v>
      </c>
      <c r="F1" s="27"/>
    </row>
    <row r="2" spans="1:7" ht="18" customHeight="1">
      <c r="B2" s="44"/>
      <c r="E2" s="10" t="s">
        <v>477</v>
      </c>
      <c r="F2" s="27"/>
    </row>
    <row r="3" spans="1:7" ht="18" customHeight="1">
      <c r="B3" s="44"/>
      <c r="E3" s="10" t="s">
        <v>478</v>
      </c>
      <c r="F3" s="122"/>
    </row>
    <row r="4" spans="1:7" ht="18" customHeight="1">
      <c r="B4" s="45"/>
      <c r="E4" s="10" t="s">
        <v>479</v>
      </c>
      <c r="F4" s="39"/>
    </row>
    <row r="5" spans="1:7" ht="18" customHeight="1">
      <c r="B5" s="120" t="s">
        <v>34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29</v>
      </c>
      <c r="C7" s="24"/>
      <c r="D7" s="24"/>
      <c r="E7" s="22"/>
      <c r="F7" s="22"/>
      <c r="G7" s="27"/>
    </row>
    <row r="8" spans="1:7" ht="20.100000000000001" customHeight="1">
      <c r="A8" s="24">
        <v>1</v>
      </c>
      <c r="B8" s="121" t="s">
        <v>139</v>
      </c>
      <c r="C8" s="24">
        <v>1</v>
      </c>
      <c r="D8" s="24" t="s">
        <v>1</v>
      </c>
      <c r="E8" s="22"/>
      <c r="F8" s="22"/>
      <c r="G8" s="27"/>
    </row>
    <row r="9" spans="1:7" ht="20.100000000000001" customHeight="1">
      <c r="A9" s="24">
        <f>A8+1</f>
        <v>2</v>
      </c>
      <c r="B9" s="121" t="s">
        <v>282</v>
      </c>
      <c r="C9" s="24">
        <v>1</v>
      </c>
      <c r="D9" s="24" t="s">
        <v>1</v>
      </c>
      <c r="E9" s="22"/>
      <c r="F9" s="22"/>
      <c r="G9" s="27"/>
    </row>
    <row r="10" spans="1:7" ht="20.100000000000001" customHeight="1">
      <c r="A10" s="24">
        <f t="shared" ref="A10:A11" si="0">A9+1</f>
        <v>3</v>
      </c>
      <c r="B10" s="121" t="s">
        <v>150</v>
      </c>
      <c r="C10" s="24">
        <v>1</v>
      </c>
      <c r="D10" s="24" t="s">
        <v>1</v>
      </c>
      <c r="E10" s="22"/>
      <c r="F10" s="22"/>
      <c r="G10" s="31" t="s">
        <v>135</v>
      </c>
    </row>
    <row r="11" spans="1:7" ht="20.100000000000001" customHeight="1">
      <c r="A11" s="24">
        <f t="shared" si="0"/>
        <v>4</v>
      </c>
      <c r="B11" s="121" t="s">
        <v>151</v>
      </c>
      <c r="C11" s="24">
        <v>1</v>
      </c>
      <c r="D11" s="24" t="s">
        <v>1</v>
      </c>
      <c r="E11" s="22"/>
      <c r="F11" s="22"/>
      <c r="G11" s="31"/>
    </row>
    <row r="12" spans="1:7" ht="20.100000000000001" customHeight="1">
      <c r="B12" s="121"/>
      <c r="C12" s="24"/>
      <c r="D12" s="24"/>
      <c r="E12" s="18"/>
      <c r="F12" s="30" t="s">
        <v>487</v>
      </c>
      <c r="G12" s="29">
        <f>SUM(F7:F12)</f>
        <v>0</v>
      </c>
    </row>
    <row r="13" spans="1:7" ht="20.100000000000001" customHeight="1">
      <c r="A13" s="26" t="s">
        <v>2</v>
      </c>
      <c r="B13" s="37" t="s">
        <v>30</v>
      </c>
      <c r="C13" s="24"/>
      <c r="D13" s="24"/>
      <c r="E13" s="18"/>
      <c r="F13" s="18"/>
      <c r="G13" s="31"/>
    </row>
    <row r="14" spans="1:7" ht="36" customHeight="1">
      <c r="A14" s="24">
        <v>1</v>
      </c>
      <c r="B14" s="46" t="s">
        <v>429</v>
      </c>
      <c r="C14" s="24">
        <v>1</v>
      </c>
      <c r="D14" s="24" t="s">
        <v>1</v>
      </c>
      <c r="E14" s="22"/>
      <c r="F14" s="22"/>
      <c r="G14" s="31"/>
    </row>
    <row r="15" spans="1:7" ht="20.100000000000001" customHeight="1">
      <c r="A15" s="24">
        <f>A14+1</f>
        <v>2</v>
      </c>
      <c r="B15" s="121" t="s">
        <v>474</v>
      </c>
      <c r="C15" s="24">
        <v>1</v>
      </c>
      <c r="D15" s="24" t="s">
        <v>1</v>
      </c>
      <c r="E15" s="22"/>
      <c r="F15" s="22"/>
      <c r="G15" s="31"/>
    </row>
    <row r="16" spans="1:7" ht="20.100000000000001" customHeight="1">
      <c r="A16" s="24">
        <f t="shared" ref="A16:A20" si="1">A15+1</f>
        <v>3</v>
      </c>
      <c r="B16" s="121" t="s">
        <v>111</v>
      </c>
      <c r="C16" s="24">
        <v>1</v>
      </c>
      <c r="D16" s="24" t="s">
        <v>1</v>
      </c>
      <c r="E16" s="22"/>
      <c r="F16" s="22"/>
      <c r="G16" s="31"/>
    </row>
    <row r="17" spans="1:7" ht="20.100000000000001" customHeight="1">
      <c r="A17" s="24">
        <f t="shared" si="1"/>
        <v>4</v>
      </c>
      <c r="B17" s="121" t="s">
        <v>110</v>
      </c>
      <c r="C17" s="24">
        <v>1</v>
      </c>
      <c r="D17" s="24" t="s">
        <v>1</v>
      </c>
      <c r="E17" s="22"/>
      <c r="F17" s="22"/>
      <c r="G17" s="31"/>
    </row>
    <row r="18" spans="1:7" ht="20.100000000000001" customHeight="1">
      <c r="A18" s="24">
        <f t="shared" si="1"/>
        <v>5</v>
      </c>
      <c r="B18" s="121" t="s">
        <v>140</v>
      </c>
      <c r="C18" s="24">
        <v>1</v>
      </c>
      <c r="D18" s="24" t="s">
        <v>1</v>
      </c>
      <c r="E18" s="22"/>
      <c r="F18" s="22"/>
      <c r="G18" s="31"/>
    </row>
    <row r="19" spans="1:7" ht="20.100000000000001" customHeight="1">
      <c r="A19" s="24">
        <f t="shared" si="1"/>
        <v>6</v>
      </c>
      <c r="B19" s="121" t="s">
        <v>270</v>
      </c>
      <c r="C19" s="24">
        <v>1</v>
      </c>
      <c r="D19" s="24" t="s">
        <v>1</v>
      </c>
      <c r="E19" s="22"/>
      <c r="F19" s="22"/>
      <c r="G19" s="31"/>
    </row>
    <row r="20" spans="1:7" ht="20.100000000000001" customHeight="1">
      <c r="A20" s="24">
        <f t="shared" si="1"/>
        <v>7</v>
      </c>
      <c r="B20" s="121" t="s">
        <v>107</v>
      </c>
      <c r="C20" s="24">
        <v>1</v>
      </c>
      <c r="D20" s="24" t="s">
        <v>1</v>
      </c>
      <c r="E20" s="22"/>
      <c r="F20" s="22"/>
      <c r="G20" s="31"/>
    </row>
    <row r="21" spans="1:7" ht="20.100000000000001" customHeight="1">
      <c r="A21" s="24" t="s">
        <v>14</v>
      </c>
      <c r="B21" s="121"/>
      <c r="C21" s="24"/>
      <c r="D21" s="24"/>
      <c r="E21" s="18"/>
      <c r="F21" s="30" t="s">
        <v>487</v>
      </c>
      <c r="G21" s="29">
        <f>SUM(F13:F21)</f>
        <v>0</v>
      </c>
    </row>
    <row r="22" spans="1:7" ht="20.100000000000001" customHeight="1">
      <c r="A22" s="26" t="s">
        <v>4</v>
      </c>
      <c r="B22" s="37" t="s">
        <v>38</v>
      </c>
      <c r="C22" s="24"/>
      <c r="D22" s="24"/>
      <c r="E22" s="18"/>
      <c r="F22" s="18"/>
      <c r="G22" s="31"/>
    </row>
    <row r="23" spans="1:7" ht="20.100000000000001" customHeight="1">
      <c r="A23" s="24">
        <v>1</v>
      </c>
      <c r="B23" s="121" t="s">
        <v>298</v>
      </c>
      <c r="C23" s="24">
        <v>170</v>
      </c>
      <c r="D23" s="24" t="s">
        <v>23</v>
      </c>
      <c r="E23" s="22"/>
      <c r="F23" s="22"/>
      <c r="G23" s="31" t="s">
        <v>105</v>
      </c>
    </row>
    <row r="24" spans="1:7" ht="20.100000000000001" customHeight="1">
      <c r="A24" s="24">
        <f>A23+1</f>
        <v>2</v>
      </c>
      <c r="B24" s="121" t="s">
        <v>123</v>
      </c>
      <c r="C24" s="24">
        <v>17</v>
      </c>
      <c r="D24" s="24" t="s">
        <v>23</v>
      </c>
      <c r="E24" s="22"/>
      <c r="F24" s="22"/>
      <c r="G24" s="31" t="s">
        <v>106</v>
      </c>
    </row>
    <row r="25" spans="1:7" ht="20.100000000000001" customHeight="1">
      <c r="A25" s="24">
        <f t="shared" ref="A25:A27" si="2">A24+1</f>
        <v>3</v>
      </c>
      <c r="B25" s="32" t="s">
        <v>283</v>
      </c>
      <c r="C25" s="24">
        <v>21</v>
      </c>
      <c r="D25" s="24" t="s">
        <v>3</v>
      </c>
      <c r="E25" s="22"/>
      <c r="F25" s="22"/>
      <c r="G25" s="31"/>
    </row>
    <row r="26" spans="1:7" s="123" customFormat="1" ht="20.100000000000001" customHeight="1">
      <c r="A26" s="24">
        <f t="shared" si="2"/>
        <v>4</v>
      </c>
      <c r="B26" s="53" t="s">
        <v>124</v>
      </c>
      <c r="C26" s="24">
        <v>1</v>
      </c>
      <c r="D26" s="24" t="s">
        <v>1</v>
      </c>
      <c r="E26" s="72"/>
      <c r="F26" s="22"/>
      <c r="G26" s="73"/>
    </row>
    <row r="27" spans="1:7" s="123" customFormat="1" ht="20.100000000000001" customHeight="1">
      <c r="A27" s="24">
        <f t="shared" si="2"/>
        <v>5</v>
      </c>
      <c r="B27" s="53" t="s">
        <v>453</v>
      </c>
      <c r="C27" s="24">
        <v>1</v>
      </c>
      <c r="D27" s="24" t="s">
        <v>1</v>
      </c>
      <c r="E27" s="72"/>
      <c r="F27" s="22"/>
      <c r="G27" s="73"/>
    </row>
    <row r="28" spans="1:7" ht="20.100000000000001" customHeight="1">
      <c r="A28" s="24" t="s">
        <v>14</v>
      </c>
      <c r="B28" s="121"/>
      <c r="C28" s="24"/>
      <c r="D28" s="24"/>
      <c r="E28" s="18"/>
      <c r="F28" s="30" t="s">
        <v>487</v>
      </c>
      <c r="G28" s="29">
        <f>SUM(F22:F28)</f>
        <v>0</v>
      </c>
    </row>
    <row r="29" spans="1:7" ht="20.100000000000001" customHeight="1">
      <c r="A29" s="26" t="s">
        <v>5</v>
      </c>
      <c r="B29" s="37" t="s">
        <v>177</v>
      </c>
      <c r="C29" s="24"/>
      <c r="D29" s="24"/>
      <c r="E29" s="18"/>
      <c r="F29" s="18"/>
      <c r="G29" s="31"/>
    </row>
    <row r="30" spans="1:7" ht="20.100000000000001" customHeight="1">
      <c r="A30" s="24">
        <v>1</v>
      </c>
      <c r="B30" s="121" t="s">
        <v>192</v>
      </c>
      <c r="C30" s="24">
        <v>1</v>
      </c>
      <c r="D30" s="24" t="s">
        <v>1</v>
      </c>
      <c r="E30" s="22"/>
      <c r="F30" s="22"/>
      <c r="G30" s="23"/>
    </row>
    <row r="31" spans="1:7" ht="20.100000000000001" customHeight="1">
      <c r="A31" s="24">
        <f>A30+1</f>
        <v>2</v>
      </c>
      <c r="B31" s="46" t="s">
        <v>301</v>
      </c>
      <c r="C31" s="24">
        <v>1</v>
      </c>
      <c r="D31" s="24" t="s">
        <v>1</v>
      </c>
      <c r="E31" s="22"/>
      <c r="F31" s="22"/>
      <c r="G31" s="27"/>
    </row>
    <row r="32" spans="1:7" ht="20.100000000000001" customHeight="1">
      <c r="A32" s="24">
        <f t="shared" ref="A32:A41" si="3">A31+1</f>
        <v>3</v>
      </c>
      <c r="B32" s="121" t="s">
        <v>236</v>
      </c>
      <c r="C32" s="24">
        <v>1</v>
      </c>
      <c r="D32" s="24" t="s">
        <v>1</v>
      </c>
      <c r="E32" s="22"/>
      <c r="F32" s="22"/>
      <c r="G32" s="140"/>
    </row>
    <row r="33" spans="1:7" ht="20.100000000000001" customHeight="1">
      <c r="A33" s="24">
        <f t="shared" si="3"/>
        <v>4</v>
      </c>
      <c r="B33" s="121" t="s">
        <v>272</v>
      </c>
      <c r="C33" s="24">
        <v>15</v>
      </c>
      <c r="D33" s="24" t="s">
        <v>273</v>
      </c>
      <c r="E33" s="22"/>
      <c r="F33" s="22"/>
      <c r="G33" s="141"/>
    </row>
    <row r="34" spans="1:7" ht="20.100000000000001" customHeight="1">
      <c r="A34" s="24">
        <f t="shared" si="3"/>
        <v>5</v>
      </c>
      <c r="B34" s="121" t="s">
        <v>193</v>
      </c>
      <c r="C34" s="24">
        <v>2</v>
      </c>
      <c r="D34" s="24" t="s">
        <v>7</v>
      </c>
      <c r="E34" s="22"/>
      <c r="F34" s="22"/>
      <c r="G34" s="140"/>
    </row>
    <row r="35" spans="1:7" ht="20.100000000000001" customHeight="1">
      <c r="A35" s="24">
        <f t="shared" si="3"/>
        <v>6</v>
      </c>
      <c r="B35" s="121" t="s">
        <v>138</v>
      </c>
      <c r="C35" s="24">
        <v>32</v>
      </c>
      <c r="D35" s="24" t="s">
        <v>9</v>
      </c>
      <c r="E35" s="22"/>
      <c r="F35" s="22"/>
      <c r="G35" s="141"/>
    </row>
    <row r="36" spans="1:7" ht="20.100000000000001" customHeight="1">
      <c r="A36" s="24">
        <f t="shared" si="3"/>
        <v>7</v>
      </c>
      <c r="B36" s="121" t="s">
        <v>277</v>
      </c>
      <c r="C36" s="24">
        <v>2</v>
      </c>
      <c r="D36" s="24" t="s">
        <v>9</v>
      </c>
      <c r="E36" s="22"/>
      <c r="F36" s="22"/>
      <c r="G36" s="142"/>
    </row>
    <row r="37" spans="1:7" ht="20.100000000000001" customHeight="1">
      <c r="A37" s="24">
        <f t="shared" si="3"/>
        <v>8</v>
      </c>
      <c r="B37" s="121" t="s">
        <v>160</v>
      </c>
      <c r="C37" s="24">
        <v>3</v>
      </c>
      <c r="D37" s="24" t="s">
        <v>9</v>
      </c>
      <c r="E37" s="22"/>
      <c r="F37" s="22"/>
      <c r="G37" s="128"/>
    </row>
    <row r="38" spans="1:7" ht="20.100000000000001" customHeight="1">
      <c r="A38" s="24">
        <f t="shared" si="3"/>
        <v>9</v>
      </c>
      <c r="B38" s="121" t="s">
        <v>203</v>
      </c>
      <c r="C38" s="24">
        <v>6</v>
      </c>
      <c r="D38" s="24" t="s">
        <v>7</v>
      </c>
      <c r="E38" s="22"/>
      <c r="F38" s="22"/>
      <c r="G38" s="141"/>
    </row>
    <row r="39" spans="1:7" ht="20.100000000000001" customHeight="1">
      <c r="A39" s="24">
        <f t="shared" si="3"/>
        <v>10</v>
      </c>
      <c r="B39" s="121" t="s">
        <v>44</v>
      </c>
      <c r="C39" s="24">
        <v>1</v>
      </c>
      <c r="D39" s="24" t="s">
        <v>1</v>
      </c>
      <c r="E39" s="22"/>
      <c r="F39" s="22"/>
      <c r="G39" s="132"/>
    </row>
    <row r="40" spans="1:7" ht="20.100000000000001" customHeight="1">
      <c r="A40" s="24">
        <f t="shared" si="3"/>
        <v>11</v>
      </c>
      <c r="B40" s="121" t="s">
        <v>201</v>
      </c>
      <c r="C40" s="24">
        <v>1</v>
      </c>
      <c r="D40" s="24" t="s">
        <v>1</v>
      </c>
      <c r="E40" s="22"/>
      <c r="F40" s="22"/>
      <c r="G40" s="31" t="s">
        <v>118</v>
      </c>
    </row>
    <row r="41" spans="1:7" ht="20.100000000000001" customHeight="1">
      <c r="A41" s="24">
        <f t="shared" si="3"/>
        <v>12</v>
      </c>
      <c r="B41" s="121" t="s">
        <v>213</v>
      </c>
      <c r="C41" s="24">
        <v>1</v>
      </c>
      <c r="D41" s="24" t="s">
        <v>1</v>
      </c>
      <c r="E41" s="22"/>
      <c r="F41" s="22"/>
      <c r="G41" s="31"/>
    </row>
    <row r="42" spans="1:7" ht="20.100000000000001" customHeight="1">
      <c r="B42" s="121"/>
      <c r="C42" s="24"/>
      <c r="D42" s="24"/>
      <c r="E42" s="18"/>
      <c r="F42" s="30" t="s">
        <v>487</v>
      </c>
      <c r="G42" s="29">
        <f>SUM(F29:F42)</f>
        <v>0</v>
      </c>
    </row>
    <row r="43" spans="1:7" ht="20.100000000000001" customHeight="1">
      <c r="A43" s="26" t="s">
        <v>10</v>
      </c>
      <c r="B43" s="37" t="s">
        <v>209</v>
      </c>
      <c r="C43" s="24"/>
      <c r="D43" s="24"/>
      <c r="E43" s="18"/>
      <c r="F43" s="22"/>
      <c r="G43" s="31"/>
    </row>
    <row r="44" spans="1:7" ht="20.100000000000001" customHeight="1">
      <c r="A44" s="24">
        <v>1</v>
      </c>
      <c r="B44" s="121" t="s">
        <v>204</v>
      </c>
      <c r="C44" s="24">
        <v>1</v>
      </c>
      <c r="D44" s="24" t="s">
        <v>1</v>
      </c>
      <c r="E44" s="22"/>
      <c r="F44" s="22"/>
      <c r="G44" s="23"/>
    </row>
    <row r="45" spans="1:7" ht="20.100000000000001" customHeight="1">
      <c r="A45" s="24">
        <f>A44+1</f>
        <v>2</v>
      </c>
      <c r="B45" s="121" t="s">
        <v>205</v>
      </c>
      <c r="C45" s="24">
        <v>1</v>
      </c>
      <c r="D45" s="24" t="s">
        <v>1</v>
      </c>
      <c r="E45" s="22"/>
      <c r="F45" s="22"/>
      <c r="G45" s="23"/>
    </row>
    <row r="46" spans="1:7" ht="20.100000000000001" customHeight="1">
      <c r="A46" s="24">
        <f t="shared" ref="A46:A52" si="4">A45+1</f>
        <v>3</v>
      </c>
      <c r="B46" s="121" t="s">
        <v>296</v>
      </c>
      <c r="C46" s="24">
        <v>1</v>
      </c>
      <c r="D46" s="24" t="s">
        <v>1</v>
      </c>
      <c r="E46" s="22"/>
      <c r="F46" s="22"/>
      <c r="G46" s="23"/>
    </row>
    <row r="47" spans="1:7" ht="20.100000000000001" customHeight="1">
      <c r="A47" s="24">
        <f t="shared" si="4"/>
        <v>4</v>
      </c>
      <c r="B47" s="121" t="s">
        <v>297</v>
      </c>
      <c r="C47" s="24">
        <v>1</v>
      </c>
      <c r="D47" s="24" t="s">
        <v>1</v>
      </c>
      <c r="E47" s="22"/>
      <c r="F47" s="22"/>
      <c r="G47" s="23"/>
    </row>
    <row r="48" spans="1:7" ht="20.100000000000001" customHeight="1">
      <c r="A48" s="24">
        <f t="shared" si="4"/>
        <v>5</v>
      </c>
      <c r="B48" s="121" t="s">
        <v>206</v>
      </c>
      <c r="C48" s="24">
        <v>1</v>
      </c>
      <c r="D48" s="24" t="s">
        <v>1</v>
      </c>
      <c r="E48" s="22"/>
      <c r="F48" s="22"/>
      <c r="G48" s="23"/>
    </row>
    <row r="49" spans="1:7" ht="20.100000000000001" customHeight="1">
      <c r="A49" s="24">
        <f t="shared" si="4"/>
        <v>6</v>
      </c>
      <c r="B49" s="121" t="s">
        <v>207</v>
      </c>
      <c r="C49" s="24">
        <v>1</v>
      </c>
      <c r="D49" s="24" t="s">
        <v>1</v>
      </c>
      <c r="E49" s="22"/>
      <c r="F49" s="22"/>
      <c r="G49" s="23"/>
    </row>
    <row r="50" spans="1:7" ht="20.100000000000001" customHeight="1">
      <c r="A50" s="24">
        <f t="shared" si="4"/>
        <v>7</v>
      </c>
      <c r="B50" s="121" t="s">
        <v>212</v>
      </c>
      <c r="C50" s="24">
        <v>1</v>
      </c>
      <c r="D50" s="24" t="s">
        <v>1</v>
      </c>
      <c r="E50" s="22"/>
      <c r="F50" s="22"/>
      <c r="G50" s="23"/>
    </row>
    <row r="51" spans="1:7" ht="20.100000000000001" customHeight="1">
      <c r="A51" s="24">
        <f t="shared" si="4"/>
        <v>8</v>
      </c>
      <c r="B51" s="121" t="s">
        <v>293</v>
      </c>
      <c r="C51" s="24">
        <v>11</v>
      </c>
      <c r="D51" s="24" t="s">
        <v>9</v>
      </c>
      <c r="E51" s="22"/>
      <c r="F51" s="22"/>
      <c r="G51" s="141"/>
    </row>
    <row r="52" spans="1:7" ht="20.100000000000001" customHeight="1">
      <c r="A52" s="24">
        <f t="shared" si="4"/>
        <v>9</v>
      </c>
      <c r="B52" s="121" t="s">
        <v>43</v>
      </c>
      <c r="C52" s="24">
        <v>2</v>
      </c>
      <c r="D52" s="24" t="s">
        <v>9</v>
      </c>
      <c r="E52" s="22"/>
      <c r="F52" s="22"/>
      <c r="G52" s="31"/>
    </row>
    <row r="53" spans="1:7" ht="20.100000000000001" customHeight="1">
      <c r="B53" s="121"/>
      <c r="C53" s="24"/>
      <c r="D53" s="24"/>
      <c r="E53" s="22"/>
      <c r="F53" s="124"/>
      <c r="G53" s="31"/>
    </row>
    <row r="54" spans="1:7" ht="20.100000000000001" customHeight="1">
      <c r="A54" s="24">
        <v>10</v>
      </c>
      <c r="B54" s="121" t="s">
        <v>413</v>
      </c>
      <c r="C54" s="24">
        <v>1</v>
      </c>
      <c r="D54" s="24" t="s">
        <v>1</v>
      </c>
      <c r="E54" s="22"/>
      <c r="F54" s="22"/>
      <c r="G54" s="31"/>
    </row>
    <row r="55" spans="1:7" ht="20.100000000000001" customHeight="1">
      <c r="B55" s="37" t="s">
        <v>292</v>
      </c>
      <c r="C55" s="24"/>
      <c r="D55" s="24"/>
      <c r="E55" s="22"/>
      <c r="F55" s="22"/>
      <c r="G55" s="23"/>
    </row>
    <row r="56" spans="1:7" ht="20.100000000000001" customHeight="1">
      <c r="A56" s="24">
        <f>A54+1</f>
        <v>11</v>
      </c>
      <c r="B56" s="121" t="s">
        <v>210</v>
      </c>
      <c r="C56" s="24">
        <v>1</v>
      </c>
      <c r="D56" s="24" t="s">
        <v>1</v>
      </c>
      <c r="E56" s="22"/>
      <c r="F56" s="22"/>
      <c r="G56" s="23"/>
    </row>
    <row r="57" spans="1:7" ht="20.100000000000001" customHeight="1">
      <c r="A57" s="24">
        <f t="shared" ref="A57" si="5">A56+1</f>
        <v>12</v>
      </c>
      <c r="B57" s="121" t="s">
        <v>211</v>
      </c>
      <c r="C57" s="24">
        <v>1</v>
      </c>
      <c r="D57" s="24" t="s">
        <v>1</v>
      </c>
      <c r="E57" s="22"/>
      <c r="F57" s="22"/>
      <c r="G57" s="23"/>
    </row>
    <row r="58" spans="1:7" ht="20.100000000000001" customHeight="1">
      <c r="B58" s="121"/>
      <c r="C58" s="24"/>
      <c r="D58" s="24"/>
      <c r="E58" s="18"/>
      <c r="F58" s="30" t="s">
        <v>487</v>
      </c>
      <c r="G58" s="29">
        <f>SUM(F43:F58)</f>
        <v>0</v>
      </c>
    </row>
    <row r="59" spans="1:7" ht="20.100000000000001" customHeight="1">
      <c r="A59" s="26" t="s">
        <v>11</v>
      </c>
      <c r="B59" s="37" t="s">
        <v>262</v>
      </c>
      <c r="C59" s="24"/>
      <c r="D59" s="24"/>
      <c r="E59" s="18"/>
      <c r="F59" s="18"/>
      <c r="G59" s="31"/>
    </row>
    <row r="60" spans="1:7" ht="39.950000000000003" customHeight="1">
      <c r="A60" s="24">
        <v>1</v>
      </c>
      <c r="B60" s="97" t="s">
        <v>268</v>
      </c>
      <c r="C60" s="24">
        <v>17</v>
      </c>
      <c r="D60" s="24" t="s">
        <v>3</v>
      </c>
      <c r="E60" s="22"/>
      <c r="F60" s="22"/>
      <c r="G60" s="31" t="s">
        <v>125</v>
      </c>
    </row>
    <row r="61" spans="1:7" ht="20.100000000000001" customHeight="1">
      <c r="B61" s="32"/>
      <c r="C61" s="24"/>
      <c r="D61" s="24"/>
      <c r="E61" s="22"/>
      <c r="F61" s="124"/>
      <c r="G61" s="31"/>
    </row>
    <row r="62" spans="1:7" ht="20.100000000000001" customHeight="1">
      <c r="A62" s="24">
        <v>2</v>
      </c>
      <c r="B62" s="32" t="s">
        <v>126</v>
      </c>
      <c r="C62" s="24">
        <v>35.5</v>
      </c>
      <c r="D62" s="24" t="s">
        <v>12</v>
      </c>
      <c r="E62" s="22"/>
      <c r="F62" s="22"/>
      <c r="G62" s="31" t="s">
        <v>120</v>
      </c>
    </row>
    <row r="63" spans="1:7" ht="20.100000000000001" customHeight="1">
      <c r="A63" s="24">
        <f t="shared" ref="A63:A73" si="6">A62+1</f>
        <v>3</v>
      </c>
      <c r="B63" s="46" t="s">
        <v>261</v>
      </c>
      <c r="C63" s="24">
        <v>26</v>
      </c>
      <c r="D63" s="24" t="s">
        <v>12</v>
      </c>
      <c r="E63" s="22"/>
      <c r="F63" s="22"/>
      <c r="G63" s="31"/>
    </row>
    <row r="64" spans="1:7" ht="20.100000000000001" customHeight="1">
      <c r="A64" s="24">
        <f t="shared" si="6"/>
        <v>4</v>
      </c>
      <c r="B64" s="46" t="s">
        <v>267</v>
      </c>
      <c r="C64" s="24">
        <v>1</v>
      </c>
      <c r="D64" s="24" t="s">
        <v>1</v>
      </c>
      <c r="E64" s="22"/>
      <c r="F64" s="22"/>
      <c r="G64" s="31" t="s">
        <v>463</v>
      </c>
    </row>
    <row r="65" spans="1:7" ht="20.100000000000001" customHeight="1">
      <c r="A65" s="24">
        <f t="shared" si="6"/>
        <v>5</v>
      </c>
      <c r="B65" s="46" t="s">
        <v>263</v>
      </c>
      <c r="C65" s="24">
        <v>1</v>
      </c>
      <c r="D65" s="24" t="s">
        <v>1</v>
      </c>
      <c r="E65" s="22"/>
      <c r="F65" s="22"/>
      <c r="G65" s="31"/>
    </row>
    <row r="66" spans="1:7" ht="20.100000000000001" customHeight="1">
      <c r="A66" s="24">
        <f t="shared" si="6"/>
        <v>6</v>
      </c>
      <c r="B66" s="46" t="s">
        <v>459</v>
      </c>
      <c r="C66" s="24">
        <v>2</v>
      </c>
      <c r="D66" s="24" t="s">
        <v>1</v>
      </c>
      <c r="E66" s="22"/>
      <c r="F66" s="22"/>
      <c r="G66" s="31"/>
    </row>
    <row r="67" spans="1:7" ht="20.100000000000001" customHeight="1">
      <c r="A67" s="24">
        <f t="shared" si="6"/>
        <v>7</v>
      </c>
      <c r="B67" s="121" t="s">
        <v>311</v>
      </c>
      <c r="C67" s="24">
        <v>1</v>
      </c>
      <c r="D67" s="24" t="s">
        <v>13</v>
      </c>
      <c r="E67" s="22"/>
      <c r="F67" s="22"/>
      <c r="G67" s="24"/>
    </row>
    <row r="68" spans="1:7" ht="39.950000000000003" customHeight="1">
      <c r="A68" s="24">
        <f t="shared" si="6"/>
        <v>8</v>
      </c>
      <c r="B68" s="46" t="s">
        <v>312</v>
      </c>
      <c r="C68" s="24">
        <v>1</v>
      </c>
      <c r="D68" s="24" t="s">
        <v>13</v>
      </c>
      <c r="E68" s="22"/>
      <c r="F68" s="22"/>
      <c r="G68" s="24"/>
    </row>
    <row r="69" spans="1:7" ht="20.100000000000001" customHeight="1">
      <c r="A69" s="24">
        <f t="shared" si="6"/>
        <v>9</v>
      </c>
      <c r="B69" s="121" t="s">
        <v>310</v>
      </c>
      <c r="C69" s="24">
        <v>1</v>
      </c>
      <c r="D69" s="24" t="s">
        <v>13</v>
      </c>
      <c r="E69" s="22"/>
      <c r="F69" s="22"/>
      <c r="G69" s="24"/>
    </row>
    <row r="70" spans="1:7" ht="20.100000000000001" customHeight="1">
      <c r="A70" s="24">
        <f t="shared" si="6"/>
        <v>10</v>
      </c>
      <c r="B70" s="46" t="s">
        <v>264</v>
      </c>
      <c r="C70" s="24">
        <v>5</v>
      </c>
      <c r="D70" s="24" t="s">
        <v>12</v>
      </c>
      <c r="E70" s="22"/>
      <c r="F70" s="22"/>
      <c r="G70" s="31" t="s">
        <v>127</v>
      </c>
    </row>
    <row r="71" spans="1:7" ht="20.100000000000001" customHeight="1">
      <c r="A71" s="24">
        <f t="shared" si="6"/>
        <v>11</v>
      </c>
      <c r="B71" s="46" t="s">
        <v>265</v>
      </c>
      <c r="C71" s="24">
        <v>2</v>
      </c>
      <c r="D71" s="24" t="s">
        <v>1</v>
      </c>
      <c r="E71" s="22"/>
      <c r="F71" s="22"/>
      <c r="G71" s="31" t="s">
        <v>127</v>
      </c>
    </row>
    <row r="72" spans="1:7" ht="20.100000000000001" customHeight="1">
      <c r="A72" s="24">
        <f t="shared" si="6"/>
        <v>12</v>
      </c>
      <c r="B72" s="121" t="s">
        <v>266</v>
      </c>
      <c r="C72" s="24">
        <v>1</v>
      </c>
      <c r="D72" s="24" t="s">
        <v>1</v>
      </c>
      <c r="E72" s="22"/>
      <c r="F72" s="22"/>
      <c r="G72" s="31" t="s">
        <v>117</v>
      </c>
    </row>
    <row r="73" spans="1:7" ht="20.100000000000001" customHeight="1">
      <c r="A73" s="24">
        <f t="shared" si="6"/>
        <v>13</v>
      </c>
      <c r="B73" s="32" t="s">
        <v>159</v>
      </c>
      <c r="C73" s="25">
        <v>16</v>
      </c>
      <c r="D73" s="24" t="s">
        <v>12</v>
      </c>
      <c r="E73" s="22"/>
      <c r="F73" s="22"/>
      <c r="G73" s="31"/>
    </row>
    <row r="74" spans="1:7" ht="20.100000000000001" customHeight="1">
      <c r="B74" s="121"/>
      <c r="C74" s="24"/>
      <c r="D74" s="24"/>
      <c r="E74" s="18"/>
      <c r="F74" s="30" t="s">
        <v>487</v>
      </c>
      <c r="G74" s="17">
        <f>SUM(F59:F74)</f>
        <v>0</v>
      </c>
    </row>
    <row r="75" spans="1:7" ht="20.100000000000001" customHeight="1">
      <c r="A75" s="26" t="s">
        <v>15</v>
      </c>
      <c r="B75" s="37" t="s">
        <v>108</v>
      </c>
      <c r="C75" s="24"/>
      <c r="D75" s="24"/>
      <c r="E75" s="18"/>
      <c r="F75" s="18"/>
      <c r="G75" s="31"/>
    </row>
    <row r="76" spans="1:7" ht="20.100000000000001" customHeight="1">
      <c r="A76" s="24">
        <v>1</v>
      </c>
      <c r="B76" s="46" t="s">
        <v>132</v>
      </c>
      <c r="C76" s="24">
        <v>17</v>
      </c>
      <c r="D76" s="24" t="s">
        <v>3</v>
      </c>
      <c r="E76" s="22"/>
      <c r="F76" s="22"/>
      <c r="G76" s="23"/>
    </row>
    <row r="77" spans="1:7" ht="20.100000000000001" customHeight="1">
      <c r="B77" s="32"/>
      <c r="C77" s="24"/>
      <c r="D77" s="24"/>
      <c r="E77" s="22"/>
      <c r="F77" s="124"/>
      <c r="G77" s="23"/>
    </row>
    <row r="78" spans="1:7" ht="20.100000000000001" customHeight="1">
      <c r="A78" s="24">
        <v>2</v>
      </c>
      <c r="B78" s="46" t="s">
        <v>455</v>
      </c>
      <c r="C78" s="24">
        <v>1</v>
      </c>
      <c r="D78" s="24" t="s">
        <v>1</v>
      </c>
      <c r="E78" s="22"/>
      <c r="F78" s="22"/>
      <c r="G78" s="31"/>
    </row>
    <row r="79" spans="1:7" ht="20.100000000000001" customHeight="1">
      <c r="A79" s="24">
        <f t="shared" ref="A79:A83" si="7">A78+1</f>
        <v>3</v>
      </c>
      <c r="B79" s="46" t="s">
        <v>456</v>
      </c>
      <c r="C79" s="24">
        <v>2</v>
      </c>
      <c r="D79" s="24" t="s">
        <v>1</v>
      </c>
      <c r="E79" s="22"/>
      <c r="F79" s="22"/>
      <c r="G79" s="31"/>
    </row>
    <row r="80" spans="1:7" ht="20.100000000000001" customHeight="1">
      <c r="A80" s="24">
        <f t="shared" si="7"/>
        <v>4</v>
      </c>
      <c r="B80" s="121" t="s">
        <v>454</v>
      </c>
      <c r="C80" s="24">
        <v>1</v>
      </c>
      <c r="D80" s="24" t="s">
        <v>1</v>
      </c>
      <c r="E80" s="22"/>
      <c r="F80" s="22"/>
      <c r="G80" s="24"/>
    </row>
    <row r="81" spans="1:7" ht="39.950000000000003" customHeight="1">
      <c r="A81" s="24">
        <f t="shared" si="7"/>
        <v>5</v>
      </c>
      <c r="B81" s="46" t="s">
        <v>457</v>
      </c>
      <c r="C81" s="24">
        <v>1</v>
      </c>
      <c r="D81" s="24" t="s">
        <v>1</v>
      </c>
      <c r="E81" s="22"/>
      <c r="F81" s="22"/>
      <c r="G81" s="24"/>
    </row>
    <row r="82" spans="1:7" ht="20.100000000000001" customHeight="1">
      <c r="A82" s="24">
        <f t="shared" si="7"/>
        <v>6</v>
      </c>
      <c r="B82" s="121" t="s">
        <v>458</v>
      </c>
      <c r="C82" s="24">
        <v>1</v>
      </c>
      <c r="D82" s="24" t="s">
        <v>1</v>
      </c>
      <c r="E82" s="22"/>
      <c r="F82" s="22"/>
      <c r="G82" s="24"/>
    </row>
    <row r="83" spans="1:7" ht="20.100000000000001" customHeight="1">
      <c r="A83" s="24">
        <f t="shared" si="7"/>
        <v>7</v>
      </c>
      <c r="B83" s="46" t="s">
        <v>133</v>
      </c>
      <c r="C83" s="24">
        <v>12.5</v>
      </c>
      <c r="D83" s="24" t="s">
        <v>3</v>
      </c>
      <c r="E83" s="22"/>
      <c r="F83" s="22"/>
      <c r="G83" s="23"/>
    </row>
    <row r="84" spans="1:7" ht="20.100000000000001" customHeight="1">
      <c r="A84" s="24">
        <f t="shared" ref="A84:A88" si="8">A83+1</f>
        <v>8</v>
      </c>
      <c r="B84" s="46" t="s">
        <v>134</v>
      </c>
      <c r="C84" s="24">
        <v>1</v>
      </c>
      <c r="D84" s="24" t="s">
        <v>1</v>
      </c>
      <c r="E84" s="22"/>
      <c r="F84" s="22"/>
      <c r="G84" s="31" t="s">
        <v>464</v>
      </c>
    </row>
    <row r="85" spans="1:7" ht="20.100000000000001" customHeight="1">
      <c r="A85" s="24">
        <f t="shared" si="8"/>
        <v>9</v>
      </c>
      <c r="B85" s="121" t="s">
        <v>131</v>
      </c>
      <c r="C85" s="24">
        <v>23</v>
      </c>
      <c r="D85" s="24" t="s">
        <v>3</v>
      </c>
      <c r="E85" s="22"/>
      <c r="F85" s="22"/>
      <c r="G85" s="23"/>
    </row>
    <row r="86" spans="1:7" ht="20.100000000000001" customHeight="1">
      <c r="A86" s="24">
        <f t="shared" si="8"/>
        <v>10</v>
      </c>
      <c r="B86" s="121" t="s">
        <v>136</v>
      </c>
      <c r="C86" s="24">
        <v>57</v>
      </c>
      <c r="D86" s="24" t="s">
        <v>3</v>
      </c>
      <c r="E86" s="22"/>
      <c r="F86" s="22"/>
      <c r="G86" s="23"/>
    </row>
    <row r="87" spans="1:7" ht="20.100000000000001" customHeight="1">
      <c r="A87" s="24">
        <f t="shared" si="8"/>
        <v>11</v>
      </c>
      <c r="B87" s="121" t="s">
        <v>137</v>
      </c>
      <c r="C87" s="24">
        <v>37</v>
      </c>
      <c r="D87" s="24" t="s">
        <v>3</v>
      </c>
      <c r="E87" s="22"/>
      <c r="F87" s="22"/>
      <c r="G87" s="23"/>
    </row>
    <row r="88" spans="1:7" ht="20.100000000000001" customHeight="1">
      <c r="A88" s="24">
        <f t="shared" si="8"/>
        <v>12</v>
      </c>
      <c r="B88" s="121" t="s">
        <v>40</v>
      </c>
      <c r="C88" s="24">
        <v>1</v>
      </c>
      <c r="D88" s="24" t="s">
        <v>1</v>
      </c>
      <c r="E88" s="22"/>
      <c r="F88" s="22"/>
      <c r="G88" s="23"/>
    </row>
    <row r="89" spans="1:7" ht="20.100000000000001" customHeight="1">
      <c r="B89" s="121"/>
      <c r="C89" s="24"/>
      <c r="D89" s="24"/>
      <c r="E89" s="18"/>
      <c r="F89" s="30" t="s">
        <v>487</v>
      </c>
      <c r="G89" s="17">
        <f>SUM(F75:F89)</f>
        <v>0</v>
      </c>
    </row>
    <row r="90" spans="1:7" ht="20.100000000000001" customHeight="1">
      <c r="A90" s="26" t="s">
        <v>16</v>
      </c>
      <c r="B90" s="37" t="s">
        <v>102</v>
      </c>
      <c r="C90" s="24"/>
      <c r="D90" s="24"/>
      <c r="E90" s="18"/>
      <c r="F90" s="18"/>
      <c r="G90" s="23"/>
    </row>
    <row r="91" spans="1:7" s="102" customFormat="1" ht="20.100000000000001" customHeight="1">
      <c r="A91" s="24">
        <v>1</v>
      </c>
      <c r="B91" s="121" t="s">
        <v>130</v>
      </c>
      <c r="C91" s="100">
        <v>20</v>
      </c>
      <c r="D91" s="24" t="s">
        <v>22</v>
      </c>
      <c r="E91" s="22"/>
      <c r="F91" s="22"/>
      <c r="G91" s="101" t="s">
        <v>452</v>
      </c>
    </row>
    <row r="92" spans="1:7" s="102" customFormat="1" ht="20.100000000000001" customHeight="1">
      <c r="A92" s="24">
        <f>A91+1</f>
        <v>2</v>
      </c>
      <c r="B92" s="53" t="s">
        <v>100</v>
      </c>
      <c r="C92" s="100">
        <v>4</v>
      </c>
      <c r="D92" s="24" t="s">
        <v>13</v>
      </c>
      <c r="E92" s="22"/>
      <c r="F92" s="22"/>
      <c r="G92" s="101" t="s">
        <v>452</v>
      </c>
    </row>
    <row r="93" spans="1:7" s="102" customFormat="1" ht="36" customHeight="1">
      <c r="A93" s="24">
        <f t="shared" ref="A93:A94" si="9">A92+1</f>
        <v>3</v>
      </c>
      <c r="B93" s="53" t="s">
        <v>128</v>
      </c>
      <c r="C93" s="100">
        <v>1</v>
      </c>
      <c r="D93" s="24" t="s">
        <v>13</v>
      </c>
      <c r="E93" s="22"/>
      <c r="F93" s="22"/>
      <c r="G93" s="101"/>
    </row>
    <row r="94" spans="1:7" ht="20.100000000000001" customHeight="1">
      <c r="A94" s="24">
        <f t="shared" si="9"/>
        <v>4</v>
      </c>
      <c r="B94" s="121" t="s">
        <v>260</v>
      </c>
      <c r="C94" s="24">
        <v>1</v>
      </c>
      <c r="D94" s="24" t="s">
        <v>1</v>
      </c>
      <c r="E94" s="22"/>
      <c r="F94" s="22"/>
      <c r="G94" s="17"/>
    </row>
    <row r="95" spans="1:7" ht="20.100000000000001" customHeight="1">
      <c r="B95" s="121"/>
      <c r="C95" s="24"/>
      <c r="D95" s="24"/>
      <c r="E95" s="18"/>
      <c r="F95" s="30" t="s">
        <v>487</v>
      </c>
      <c r="G95" s="17">
        <f>SUM(F90:F95)</f>
        <v>0</v>
      </c>
    </row>
    <row r="96" spans="1:7" ht="20.100000000000001" customHeight="1">
      <c r="A96" s="26" t="s">
        <v>24</v>
      </c>
      <c r="B96" s="37" t="s">
        <v>17</v>
      </c>
      <c r="C96" s="24"/>
      <c r="D96" s="24"/>
      <c r="E96" s="22"/>
      <c r="F96" s="22"/>
      <c r="G96" s="31"/>
    </row>
    <row r="97" spans="1:7" ht="20.100000000000001" customHeight="1">
      <c r="A97" s="24">
        <v>1</v>
      </c>
      <c r="B97" s="121" t="s">
        <v>109</v>
      </c>
      <c r="C97" s="24">
        <v>140</v>
      </c>
      <c r="D97" s="24" t="s">
        <v>18</v>
      </c>
      <c r="E97" s="22"/>
      <c r="F97" s="22"/>
      <c r="G97" s="31"/>
    </row>
    <row r="98" spans="1:7" ht="20.100000000000001" customHeight="1">
      <c r="A98" s="24">
        <f>A97+1</f>
        <v>2</v>
      </c>
      <c r="B98" s="121" t="s">
        <v>214</v>
      </c>
      <c r="C98" s="24">
        <v>47</v>
      </c>
      <c r="D98" s="24" t="s">
        <v>18</v>
      </c>
      <c r="E98" s="22"/>
      <c r="F98" s="22"/>
      <c r="G98" s="31"/>
    </row>
    <row r="99" spans="1:7" ht="20.100000000000001" customHeight="1">
      <c r="A99" s="24">
        <f t="shared" ref="A99:A100" si="10">A98+1</f>
        <v>3</v>
      </c>
      <c r="B99" s="121" t="s">
        <v>269</v>
      </c>
      <c r="C99" s="24">
        <v>6</v>
      </c>
      <c r="D99" s="24" t="s">
        <v>1</v>
      </c>
      <c r="E99" s="22"/>
      <c r="F99" s="22"/>
      <c r="G99" s="31"/>
    </row>
    <row r="100" spans="1:7" ht="20.100000000000001" customHeight="1">
      <c r="A100" s="24">
        <f t="shared" si="10"/>
        <v>4</v>
      </c>
      <c r="B100" s="121" t="s">
        <v>258</v>
      </c>
      <c r="C100" s="24">
        <v>128</v>
      </c>
      <c r="D100" s="24" t="s">
        <v>18</v>
      </c>
      <c r="E100" s="22"/>
      <c r="F100" s="22"/>
      <c r="G100" s="31"/>
    </row>
    <row r="101" spans="1:7" ht="20.100000000000001" customHeight="1">
      <c r="A101" s="24">
        <f>A100+1</f>
        <v>5</v>
      </c>
      <c r="B101" s="121" t="s">
        <v>288</v>
      </c>
      <c r="C101" s="24">
        <v>96</v>
      </c>
      <c r="D101" s="24" t="s">
        <v>18</v>
      </c>
      <c r="E101" s="22"/>
      <c r="F101" s="22"/>
      <c r="G101" s="31"/>
    </row>
    <row r="102" spans="1:7" ht="20.100000000000001" customHeight="1">
      <c r="A102" s="24">
        <f t="shared" ref="A102" si="11">A101+1</f>
        <v>6</v>
      </c>
      <c r="B102" s="121" t="s">
        <v>259</v>
      </c>
      <c r="C102" s="24">
        <v>1</v>
      </c>
      <c r="D102" s="24" t="s">
        <v>1</v>
      </c>
      <c r="E102" s="22"/>
      <c r="F102" s="22"/>
      <c r="G102" s="56"/>
    </row>
    <row r="103" spans="1:7" ht="20.100000000000001" customHeight="1">
      <c r="B103" s="121" t="s">
        <v>19</v>
      </c>
      <c r="C103" s="24"/>
      <c r="D103" s="24"/>
      <c r="E103" s="22"/>
      <c r="F103" s="30" t="s">
        <v>487</v>
      </c>
      <c r="G103" s="17">
        <f>SUM(F96:F103)</f>
        <v>0</v>
      </c>
    </row>
    <row r="104" spans="1:7" s="125" customFormat="1" ht="20.100000000000001" customHeight="1">
      <c r="A104" s="26" t="s">
        <v>25</v>
      </c>
      <c r="B104" s="37" t="s">
        <v>41</v>
      </c>
      <c r="C104" s="24"/>
      <c r="D104" s="24"/>
      <c r="E104" s="18"/>
      <c r="F104" s="18"/>
      <c r="G104" s="31"/>
    </row>
    <row r="105" spans="1:7" s="125" customFormat="1" ht="20.100000000000001" customHeight="1">
      <c r="A105" s="24">
        <v>1</v>
      </c>
      <c r="B105" s="121" t="s">
        <v>255</v>
      </c>
      <c r="C105" s="24">
        <v>28</v>
      </c>
      <c r="D105" s="24" t="s">
        <v>99</v>
      </c>
      <c r="E105" s="22"/>
      <c r="F105" s="22"/>
      <c r="G105" s="141"/>
    </row>
    <row r="106" spans="1:7" s="125" customFormat="1" ht="20.100000000000001" customHeight="1">
      <c r="A106" s="24">
        <f>A105+1</f>
        <v>2</v>
      </c>
      <c r="B106" s="121" t="s">
        <v>115</v>
      </c>
      <c r="C106" s="24">
        <v>22</v>
      </c>
      <c r="D106" s="24" t="s">
        <v>6</v>
      </c>
      <c r="E106" s="22"/>
      <c r="F106" s="22"/>
      <c r="G106" s="141"/>
    </row>
    <row r="107" spans="1:7" s="125" customFormat="1" ht="20.100000000000001" customHeight="1">
      <c r="A107" s="24">
        <f t="shared" ref="A107:A113" si="12">A106+1</f>
        <v>3</v>
      </c>
      <c r="B107" s="121" t="s">
        <v>122</v>
      </c>
      <c r="C107" s="24">
        <v>23</v>
      </c>
      <c r="D107" s="24" t="s">
        <v>22</v>
      </c>
      <c r="E107" s="22"/>
      <c r="F107" s="22"/>
      <c r="G107" s="140"/>
    </row>
    <row r="108" spans="1:7" s="125" customFormat="1" ht="20.100000000000001" customHeight="1">
      <c r="A108" s="24">
        <f t="shared" si="12"/>
        <v>4</v>
      </c>
      <c r="B108" s="121" t="s">
        <v>121</v>
      </c>
      <c r="C108" s="24">
        <v>6</v>
      </c>
      <c r="D108" s="24" t="s">
        <v>99</v>
      </c>
      <c r="E108" s="22"/>
      <c r="F108" s="22"/>
      <c r="G108" s="141"/>
    </row>
    <row r="109" spans="1:7" s="125" customFormat="1" ht="20.100000000000001" customHeight="1">
      <c r="A109" s="24">
        <f t="shared" si="12"/>
        <v>5</v>
      </c>
      <c r="B109" s="121" t="s">
        <v>113</v>
      </c>
      <c r="C109" s="24">
        <v>12</v>
      </c>
      <c r="D109" s="24" t="s">
        <v>99</v>
      </c>
      <c r="E109" s="22"/>
      <c r="F109" s="22"/>
      <c r="G109" s="141"/>
    </row>
    <row r="110" spans="1:7" s="125" customFormat="1" ht="20.100000000000001" customHeight="1">
      <c r="A110" s="24">
        <f t="shared" si="12"/>
        <v>6</v>
      </c>
      <c r="B110" s="121" t="s">
        <v>256</v>
      </c>
      <c r="C110" s="25">
        <v>1</v>
      </c>
      <c r="D110" s="24" t="s">
        <v>1</v>
      </c>
      <c r="E110" s="22"/>
      <c r="F110" s="22"/>
      <c r="G110" s="140"/>
    </row>
    <row r="111" spans="1:7" s="125" customFormat="1" ht="20.100000000000001" customHeight="1">
      <c r="A111" s="24">
        <f t="shared" si="12"/>
        <v>7</v>
      </c>
      <c r="B111" s="121" t="s">
        <v>257</v>
      </c>
      <c r="C111" s="25">
        <v>1</v>
      </c>
      <c r="D111" s="24" t="s">
        <v>1</v>
      </c>
      <c r="E111" s="22"/>
      <c r="F111" s="22"/>
      <c r="G111" s="140"/>
    </row>
    <row r="112" spans="1:7" ht="20.100000000000001" customHeight="1">
      <c r="A112" s="24">
        <f t="shared" si="12"/>
        <v>8</v>
      </c>
      <c r="B112" s="121" t="s">
        <v>196</v>
      </c>
      <c r="C112" s="24">
        <v>2</v>
      </c>
      <c r="D112" s="24" t="s">
        <v>6</v>
      </c>
      <c r="E112" s="22"/>
      <c r="F112" s="22"/>
      <c r="G112" s="141"/>
    </row>
    <row r="113" spans="1:7" ht="20.100000000000001" customHeight="1">
      <c r="A113" s="24">
        <f t="shared" si="12"/>
        <v>9</v>
      </c>
      <c r="B113" s="121" t="s">
        <v>116</v>
      </c>
      <c r="C113" s="25">
        <v>1</v>
      </c>
      <c r="D113" s="24" t="s">
        <v>1</v>
      </c>
      <c r="E113" s="22"/>
      <c r="F113" s="22"/>
      <c r="G113" s="140"/>
    </row>
    <row r="114" spans="1:7" ht="20.100000000000001" customHeight="1">
      <c r="B114" s="121"/>
      <c r="C114" s="24"/>
      <c r="D114" s="24"/>
      <c r="E114" s="18"/>
      <c r="F114" s="30" t="s">
        <v>487</v>
      </c>
      <c r="G114" s="17">
        <f>SUM(F104:F114)</f>
        <v>0</v>
      </c>
    </row>
    <row r="115" spans="1:7" ht="20.100000000000001" customHeight="1">
      <c r="A115" s="26" t="s">
        <v>27</v>
      </c>
      <c r="B115" s="37" t="s">
        <v>42</v>
      </c>
      <c r="C115" s="24"/>
      <c r="D115" s="24"/>
      <c r="E115" s="18"/>
      <c r="F115" s="18"/>
      <c r="G115" s="31"/>
    </row>
    <row r="116" spans="1:7" ht="20.100000000000001" customHeight="1">
      <c r="A116" s="24">
        <v>1</v>
      </c>
      <c r="B116" s="46" t="s">
        <v>278</v>
      </c>
      <c r="C116" s="24">
        <v>50</v>
      </c>
      <c r="D116" s="24" t="s">
        <v>3</v>
      </c>
      <c r="E116" s="22"/>
      <c r="F116" s="22"/>
      <c r="G116" s="31" t="s">
        <v>112</v>
      </c>
    </row>
    <row r="117" spans="1:7" ht="20.100000000000001" customHeight="1">
      <c r="A117" s="24">
        <f>A116+1</f>
        <v>2</v>
      </c>
      <c r="B117" s="121" t="s">
        <v>254</v>
      </c>
      <c r="C117" s="25">
        <v>1</v>
      </c>
      <c r="D117" s="24" t="s">
        <v>1</v>
      </c>
      <c r="E117" s="22"/>
      <c r="F117" s="22"/>
      <c r="G117" s="31" t="s">
        <v>117</v>
      </c>
    </row>
    <row r="118" spans="1:7" ht="20.100000000000001" customHeight="1">
      <c r="A118" s="24">
        <f t="shared" ref="A118:A120" si="13">A117+1</f>
        <v>3</v>
      </c>
      <c r="B118" s="121" t="s">
        <v>254</v>
      </c>
      <c r="C118" s="25">
        <v>1</v>
      </c>
      <c r="D118" s="24" t="s">
        <v>1</v>
      </c>
      <c r="E118" s="22"/>
      <c r="F118" s="22"/>
      <c r="G118" s="31" t="s">
        <v>118</v>
      </c>
    </row>
    <row r="119" spans="1:7" ht="20.100000000000001" customHeight="1">
      <c r="A119" s="24">
        <f t="shared" si="13"/>
        <v>4</v>
      </c>
      <c r="B119" s="121" t="s">
        <v>254</v>
      </c>
      <c r="C119" s="25">
        <v>1</v>
      </c>
      <c r="D119" s="24" t="s">
        <v>1</v>
      </c>
      <c r="E119" s="22"/>
      <c r="F119" s="22"/>
      <c r="G119" s="31" t="s">
        <v>119</v>
      </c>
    </row>
    <row r="120" spans="1:7" ht="20.100000000000001" customHeight="1">
      <c r="A120" s="24">
        <f t="shared" si="13"/>
        <v>5</v>
      </c>
      <c r="B120" s="121" t="s">
        <v>253</v>
      </c>
      <c r="C120" s="24">
        <v>7</v>
      </c>
      <c r="D120" s="24" t="s">
        <v>1</v>
      </c>
      <c r="E120" s="22"/>
      <c r="F120" s="22"/>
      <c r="G120" s="31"/>
    </row>
    <row r="121" spans="1:7" ht="20.100000000000001" customHeight="1">
      <c r="C121" s="24"/>
      <c r="D121" s="24"/>
      <c r="E121" s="18"/>
      <c r="F121" s="30" t="s">
        <v>487</v>
      </c>
      <c r="G121" s="17">
        <f>SUM(F115:F121)</f>
        <v>0</v>
      </c>
    </row>
    <row r="122" spans="1:7" ht="20.100000000000001" customHeight="1">
      <c r="A122" s="26" t="s">
        <v>20</v>
      </c>
      <c r="B122" s="37" t="s">
        <v>21</v>
      </c>
      <c r="C122" s="24"/>
      <c r="D122" s="24"/>
      <c r="E122" s="18"/>
      <c r="F122" s="30"/>
      <c r="G122" s="31"/>
    </row>
    <row r="123" spans="1:7" ht="20.100000000000001" customHeight="1">
      <c r="A123" s="24">
        <v>1</v>
      </c>
      <c r="B123" s="121" t="s">
        <v>129</v>
      </c>
      <c r="C123" s="24">
        <v>1</v>
      </c>
      <c r="D123" s="24" t="s">
        <v>1</v>
      </c>
      <c r="E123" s="22"/>
      <c r="F123" s="22"/>
    </row>
    <row r="124" spans="1:7" ht="20.100000000000001" customHeight="1">
      <c r="B124" s="121"/>
      <c r="C124" s="24"/>
      <c r="D124" s="24"/>
      <c r="E124" s="18"/>
      <c r="F124" s="30" t="s">
        <v>487</v>
      </c>
      <c r="G124" s="29">
        <f>SUM(F122:F124)</f>
        <v>0</v>
      </c>
    </row>
    <row r="125" spans="1:7" ht="20.100000000000001" customHeight="1">
      <c r="A125" s="26"/>
      <c r="B125" s="37"/>
      <c r="C125" s="24"/>
      <c r="D125" s="24"/>
      <c r="E125" s="18"/>
      <c r="F125" s="30"/>
      <c r="G125" s="24" t="s">
        <v>14</v>
      </c>
    </row>
    <row r="126" spans="1:7" ht="20.100000000000001" customHeight="1" thickBot="1">
      <c r="B126" s="121"/>
      <c r="C126" s="24"/>
      <c r="D126" s="24"/>
      <c r="E126" s="18"/>
      <c r="F126" s="40" t="s">
        <v>492</v>
      </c>
      <c r="G126" s="51">
        <f>SUM(F7:F126)</f>
        <v>0</v>
      </c>
    </row>
    <row r="127" spans="1:7" ht="20.100000000000001" customHeight="1">
      <c r="B127" s="121"/>
      <c r="C127" s="24"/>
      <c r="D127" s="24"/>
      <c r="E127" s="18"/>
      <c r="F127" s="30"/>
      <c r="G127" s="17"/>
    </row>
    <row r="128" spans="1:7" ht="20.100000000000001" customHeight="1">
      <c r="B128" s="121"/>
      <c r="C128" s="24"/>
      <c r="D128" s="24"/>
      <c r="E128" s="18"/>
      <c r="F128" s="30"/>
      <c r="G128" s="17"/>
    </row>
    <row r="129" spans="1:7" ht="20.100000000000001" customHeight="1" thickBot="1">
      <c r="A129" s="48"/>
      <c r="B129" s="49"/>
      <c r="C129" s="50"/>
      <c r="D129" s="50"/>
      <c r="E129" s="19"/>
      <c r="F129" s="40" t="s">
        <v>493</v>
      </c>
      <c r="G129" s="51">
        <f>SUM(F7:F128)</f>
        <v>0</v>
      </c>
    </row>
    <row r="130" spans="1:7" ht="20.100000000000001" customHeight="1">
      <c r="B130" s="52"/>
      <c r="E130" s="20"/>
      <c r="F130" s="20"/>
    </row>
    <row r="131" spans="1:7" ht="20.100000000000001" customHeight="1">
      <c r="B131" s="121"/>
      <c r="C131" s="27"/>
      <c r="E131" s="20"/>
      <c r="F131" s="20"/>
    </row>
    <row r="132" spans="1:7" ht="20.100000000000001" customHeight="1">
      <c r="B132" s="121"/>
      <c r="C132" s="27"/>
      <c r="E132" s="20"/>
      <c r="F132" s="20"/>
    </row>
    <row r="133" spans="1:7" ht="20.100000000000001" customHeight="1">
      <c r="A133" s="21"/>
      <c r="B133" s="34" t="s">
        <v>48</v>
      </c>
    </row>
    <row r="134" spans="1:7" ht="20.100000000000001" customHeight="1"/>
    <row r="135" spans="1:7" ht="20.100000000000001" customHeight="1">
      <c r="B135" s="26"/>
      <c r="F135" s="23"/>
    </row>
    <row r="136" spans="1:7" ht="20.100000000000001" customHeight="1"/>
    <row r="137" spans="1:7" ht="20.100000000000001" customHeight="1"/>
    <row r="138" spans="1:7" ht="20.100000000000001" customHeight="1">
      <c r="B138" s="54"/>
      <c r="F138" s="41"/>
      <c r="G138" s="41"/>
    </row>
    <row r="139" spans="1:7" ht="20.100000000000001" customHeight="1"/>
    <row r="140" spans="1:7" ht="20.100000000000001" customHeight="1"/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56CD1-C03C-4972-A265-54C28F7D38CA}">
  <sheetPr>
    <tabColor rgb="FFFFC000"/>
  </sheetPr>
  <dimension ref="A1:G32"/>
  <sheetViews>
    <sheetView view="pageBreakPreview" topLeftCell="A4" zoomScale="88" zoomScaleNormal="86" zoomScaleSheetLayoutView="88" workbookViewId="0">
      <selection activeCell="F1" sqref="F1:F3"/>
    </sheetView>
  </sheetViews>
  <sheetFormatPr defaultColWidth="9" defaultRowHeight="15.75"/>
  <cols>
    <col min="1" max="1" width="4.625" style="2" customWidth="1"/>
    <col min="2" max="2" width="31.625" style="12" customWidth="1"/>
    <col min="3" max="3" width="12.625" style="6" customWidth="1"/>
    <col min="4" max="4" width="6.625" style="6" customWidth="1"/>
    <col min="5" max="5" width="11.625" style="21" customWidth="1"/>
    <col min="6" max="6" width="16.625" style="21" customWidth="1"/>
    <col min="7" max="7" width="16.625" style="6" customWidth="1"/>
    <col min="8" max="16384" width="9" style="6"/>
  </cols>
  <sheetData>
    <row r="1" spans="1:7" ht="18" customHeight="1">
      <c r="A1" s="24"/>
      <c r="B1" s="44"/>
      <c r="C1" s="21"/>
      <c r="D1" s="21"/>
      <c r="E1" s="10" t="s">
        <v>490</v>
      </c>
      <c r="F1" s="1"/>
      <c r="G1" s="21"/>
    </row>
    <row r="2" spans="1:7" ht="18" customHeight="1">
      <c r="A2" s="24"/>
      <c r="B2" s="44"/>
      <c r="C2" s="21"/>
      <c r="D2" s="21"/>
      <c r="E2" s="10" t="s">
        <v>477</v>
      </c>
      <c r="F2" s="1"/>
      <c r="G2" s="21"/>
    </row>
    <row r="3" spans="1:7" ht="18" customHeight="1">
      <c r="A3" s="24"/>
      <c r="B3" s="44"/>
      <c r="C3" s="21"/>
      <c r="D3" s="21"/>
      <c r="E3" s="10" t="s">
        <v>478</v>
      </c>
      <c r="F3" s="103"/>
      <c r="G3" s="21"/>
    </row>
    <row r="4" spans="1:7" ht="18" customHeight="1">
      <c r="A4" s="24"/>
      <c r="B4" s="45"/>
      <c r="C4" s="21"/>
      <c r="D4" s="21"/>
      <c r="E4" s="10" t="s">
        <v>479</v>
      </c>
      <c r="F4" s="39"/>
      <c r="G4" s="21"/>
    </row>
    <row r="5" spans="1:7" ht="18" customHeight="1">
      <c r="A5" s="24"/>
      <c r="B5" s="43" t="s">
        <v>51</v>
      </c>
      <c r="C5" s="21"/>
      <c r="D5" s="21"/>
      <c r="G5" s="21"/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57" customFormat="1" ht="20.100000000000001" customHeight="1">
      <c r="A7" s="152" t="s">
        <v>87</v>
      </c>
      <c r="B7" s="152"/>
      <c r="C7" s="152"/>
      <c r="D7" s="152"/>
      <c r="E7" s="152"/>
      <c r="F7" s="152"/>
      <c r="G7" s="152"/>
    </row>
    <row r="8" spans="1:7" s="59" customFormat="1" ht="80.099999999999994" customHeight="1">
      <c r="A8" s="67">
        <v>1</v>
      </c>
      <c r="B8" s="60" t="s">
        <v>46</v>
      </c>
      <c r="C8" s="61" t="s">
        <v>54</v>
      </c>
      <c r="D8" s="67">
        <v>1</v>
      </c>
      <c r="E8" s="68"/>
      <c r="F8" s="22"/>
      <c r="G8" s="71" t="s">
        <v>241</v>
      </c>
    </row>
    <row r="9" spans="1:7" s="57" customFormat="1" ht="19.899999999999999" customHeight="1">
      <c r="A9" s="152" t="s">
        <v>55</v>
      </c>
      <c r="B9" s="152"/>
      <c r="C9" s="152"/>
      <c r="D9" s="152"/>
      <c r="E9" s="152"/>
      <c r="F9" s="152"/>
      <c r="G9" s="152"/>
    </row>
    <row r="10" spans="1:7" s="57" customFormat="1" ht="80.099999999999994" customHeight="1">
      <c r="A10" s="67">
        <f>A8+1</f>
        <v>2</v>
      </c>
      <c r="B10" s="60" t="s">
        <v>56</v>
      </c>
      <c r="C10" s="61" t="s">
        <v>237</v>
      </c>
      <c r="D10" s="67">
        <v>6</v>
      </c>
      <c r="E10" s="68"/>
      <c r="F10" s="22"/>
      <c r="G10" s="94" t="s">
        <v>238</v>
      </c>
    </row>
    <row r="11" spans="1:7" s="59" customFormat="1" ht="80.099999999999994" customHeight="1">
      <c r="A11" s="67">
        <f>A10+1</f>
        <v>3</v>
      </c>
      <c r="B11" s="62" t="s">
        <v>57</v>
      </c>
      <c r="C11" s="61" t="s">
        <v>239</v>
      </c>
      <c r="D11" s="67">
        <v>30</v>
      </c>
      <c r="E11" s="68"/>
      <c r="F11" s="22"/>
      <c r="G11" s="71" t="s">
        <v>240</v>
      </c>
    </row>
    <row r="12" spans="1:7" ht="20.100000000000001" customHeight="1">
      <c r="A12" s="63"/>
      <c r="B12" s="60"/>
      <c r="C12" s="61"/>
      <c r="D12" s="64"/>
      <c r="E12" s="65"/>
      <c r="F12" s="30" t="s">
        <v>487</v>
      </c>
      <c r="G12" s="29">
        <f>SUM(F7:F12)</f>
        <v>0</v>
      </c>
    </row>
    <row r="13" spans="1:7" ht="20.100000000000001" customHeight="1">
      <c r="A13" s="63"/>
      <c r="B13" s="60"/>
      <c r="C13" s="61"/>
      <c r="D13" s="64"/>
      <c r="E13" s="65"/>
      <c r="F13" s="30"/>
      <c r="G13" s="17"/>
    </row>
    <row r="14" spans="1:7" ht="20.100000000000001" customHeight="1" thickBot="1">
      <c r="A14" s="24"/>
      <c r="B14" s="28"/>
      <c r="C14" s="24"/>
      <c r="D14" s="24"/>
      <c r="E14" s="18"/>
      <c r="F14" s="40" t="s">
        <v>492</v>
      </c>
      <c r="G14" s="51">
        <f>SUM(F8:F13)</f>
        <v>0</v>
      </c>
    </row>
    <row r="15" spans="1:7" ht="20.100000000000001" customHeight="1">
      <c r="A15" s="24"/>
      <c r="B15" s="28"/>
      <c r="C15" s="24"/>
      <c r="D15" s="24"/>
      <c r="E15" s="18"/>
      <c r="F15" s="30"/>
      <c r="G15" s="17"/>
    </row>
    <row r="16" spans="1:7" s="66" customFormat="1" ht="20.100000000000001" customHeight="1">
      <c r="A16" s="24"/>
      <c r="B16" s="28"/>
      <c r="C16" s="24"/>
      <c r="D16" s="24"/>
      <c r="E16" s="18"/>
      <c r="F16" s="18"/>
      <c r="G16" s="21"/>
    </row>
    <row r="17" spans="1:7" s="66" customFormat="1" ht="20.100000000000001" customHeight="1" thickBot="1">
      <c r="A17" s="48"/>
      <c r="B17" s="49"/>
      <c r="C17" s="50"/>
      <c r="D17" s="50"/>
      <c r="E17" s="19"/>
      <c r="F17" s="40" t="s">
        <v>493</v>
      </c>
      <c r="G17" s="51">
        <f>SUM(F7:F16)</f>
        <v>0</v>
      </c>
    </row>
    <row r="18" spans="1:7" s="66" customFormat="1" ht="20.100000000000001" customHeight="1">
      <c r="A18" s="24"/>
      <c r="B18" s="52"/>
      <c r="C18" s="21"/>
      <c r="D18" s="21"/>
      <c r="E18" s="20"/>
      <c r="F18" s="20"/>
      <c r="G18" s="21"/>
    </row>
    <row r="19" spans="1:7" s="66" customFormat="1" ht="20.100000000000001" customHeight="1">
      <c r="A19" s="24"/>
      <c r="B19" s="28"/>
      <c r="C19" s="27"/>
      <c r="D19" s="21"/>
      <c r="E19" s="20"/>
      <c r="F19" s="20"/>
      <c r="G19" s="21"/>
    </row>
    <row r="20" spans="1:7" s="66" customFormat="1" ht="20.100000000000001" customHeight="1">
      <c r="A20" s="6"/>
      <c r="B20" s="34" t="s">
        <v>48</v>
      </c>
      <c r="C20" s="6"/>
      <c r="D20" s="6"/>
      <c r="E20" s="21"/>
      <c r="F20" s="21"/>
      <c r="G20" s="6"/>
    </row>
    <row r="21" spans="1:7" s="66" customFormat="1" ht="20.100000000000001" customHeight="1">
      <c r="A21" s="24"/>
      <c r="B21" s="47"/>
      <c r="C21" s="21"/>
      <c r="D21" s="21"/>
      <c r="E21" s="21"/>
      <c r="F21" s="21"/>
      <c r="G21" s="21"/>
    </row>
    <row r="22" spans="1:7" s="66" customFormat="1" ht="20.100000000000001" customHeight="1">
      <c r="A22" s="24"/>
      <c r="B22" s="26"/>
      <c r="C22" s="21"/>
      <c r="D22" s="21"/>
      <c r="E22" s="21"/>
      <c r="F22" s="23"/>
      <c r="G22" s="21"/>
    </row>
    <row r="23" spans="1:7" s="66" customFormat="1" ht="20.100000000000001" customHeight="1">
      <c r="A23" s="24"/>
      <c r="B23" s="47"/>
      <c r="C23" s="21"/>
      <c r="D23" s="21"/>
      <c r="E23" s="21"/>
      <c r="F23" s="21"/>
      <c r="G23" s="21"/>
    </row>
    <row r="24" spans="1:7" s="66" customFormat="1" ht="20.100000000000001" customHeight="1">
      <c r="A24" s="24"/>
      <c r="B24" s="47"/>
      <c r="C24" s="21"/>
      <c r="D24" s="21"/>
      <c r="E24" s="21"/>
      <c r="F24" s="21"/>
      <c r="G24" s="21"/>
    </row>
    <row r="25" spans="1:7" s="66" customFormat="1" ht="20.100000000000001" customHeight="1">
      <c r="A25" s="24"/>
      <c r="B25" s="47"/>
      <c r="C25" s="21"/>
      <c r="D25" s="21"/>
      <c r="E25" s="21"/>
      <c r="F25" s="21"/>
      <c r="G25" s="21"/>
    </row>
    <row r="26" spans="1:7" s="66" customFormat="1" ht="20.100000000000001" customHeight="1">
      <c r="A26" s="24"/>
      <c r="B26" s="47"/>
      <c r="C26" s="21"/>
      <c r="D26" s="21"/>
      <c r="E26" s="21"/>
      <c r="F26" s="21"/>
      <c r="G26" s="21"/>
    </row>
    <row r="27" spans="1:7" s="66" customFormat="1" ht="20.100000000000001" customHeight="1">
      <c r="A27" s="24"/>
      <c r="B27" s="47"/>
      <c r="C27" s="21"/>
      <c r="D27" s="21"/>
      <c r="E27" s="21"/>
      <c r="F27" s="21"/>
      <c r="G27" s="21"/>
    </row>
    <row r="28" spans="1:7" s="66" customFormat="1" ht="20.100000000000001" customHeight="1">
      <c r="A28" s="24"/>
      <c r="B28" s="47"/>
      <c r="C28" s="21"/>
      <c r="D28" s="21"/>
      <c r="E28" s="21"/>
      <c r="F28" s="21"/>
      <c r="G28" s="21"/>
    </row>
    <row r="29" spans="1:7" s="66" customFormat="1" ht="20.100000000000001" customHeight="1">
      <c r="A29" s="24"/>
      <c r="B29" s="47"/>
      <c r="C29" s="21"/>
      <c r="D29" s="21"/>
      <c r="E29" s="21"/>
      <c r="F29" s="21"/>
      <c r="G29" s="21"/>
    </row>
    <row r="30" spans="1:7" s="66" customFormat="1" ht="20.100000000000001" customHeight="1">
      <c r="A30" s="24"/>
      <c r="B30" s="54"/>
      <c r="C30" s="21"/>
      <c r="D30" s="21"/>
      <c r="E30" s="21"/>
      <c r="F30" s="41"/>
      <c r="G30" s="41"/>
    </row>
    <row r="31" spans="1:7" s="66" customFormat="1" ht="20.100000000000001" customHeight="1">
      <c r="A31" s="2"/>
      <c r="B31" s="12"/>
      <c r="C31" s="6"/>
      <c r="D31" s="6"/>
      <c r="E31" s="21"/>
      <c r="F31" s="21"/>
      <c r="G31" s="6"/>
    </row>
    <row r="32" spans="1:7" s="66" customFormat="1" ht="20.100000000000001" customHeight="1">
      <c r="A32" s="2"/>
      <c r="B32" s="12"/>
      <c r="C32" s="6"/>
      <c r="D32" s="6"/>
      <c r="E32" s="21"/>
      <c r="F32" s="21"/>
      <c r="G32" s="6"/>
    </row>
  </sheetData>
  <mergeCells count="2">
    <mergeCell ref="A7:G7"/>
    <mergeCell ref="A9:G9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1" orientation="portrait" r:id="rId1"/>
  <headerFooter>
    <oddFooter>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96DB5-E177-44A3-8D1B-DB6A26F0EB81}">
  <sheetPr>
    <tabColor theme="9" tint="-0.499984740745262"/>
  </sheetPr>
  <dimension ref="A1:G135"/>
  <sheetViews>
    <sheetView view="pageBreakPreview" topLeftCell="A121" zoomScale="97" zoomScaleNormal="86" zoomScaleSheetLayoutView="97" workbookViewId="0">
      <selection activeCell="G45" sqref="G45"/>
    </sheetView>
  </sheetViews>
  <sheetFormatPr defaultColWidth="9" defaultRowHeight="15.75"/>
  <cols>
    <col min="1" max="1" width="4.625" style="24" customWidth="1"/>
    <col min="2" max="2" width="39.625" style="47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4"/>
      <c r="E1" s="10" t="s">
        <v>490</v>
      </c>
      <c r="F1" s="27"/>
    </row>
    <row r="2" spans="1:7" ht="18" customHeight="1">
      <c r="B2" s="44"/>
      <c r="E2" s="10" t="s">
        <v>477</v>
      </c>
      <c r="F2" s="27"/>
    </row>
    <row r="3" spans="1:7" ht="18" customHeight="1">
      <c r="B3" s="44"/>
      <c r="E3" s="10" t="s">
        <v>478</v>
      </c>
      <c r="F3" s="122"/>
    </row>
    <row r="4" spans="1:7" ht="18" customHeight="1">
      <c r="B4" s="45"/>
      <c r="E4" s="10" t="s">
        <v>479</v>
      </c>
      <c r="F4" s="39"/>
    </row>
    <row r="5" spans="1:7" ht="18" customHeight="1">
      <c r="B5" s="120" t="s">
        <v>35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29</v>
      </c>
      <c r="C7" s="24"/>
      <c r="D7" s="24"/>
      <c r="E7" s="22"/>
      <c r="F7" s="22"/>
      <c r="G7" s="27"/>
    </row>
    <row r="8" spans="1:7" ht="20.100000000000001" customHeight="1">
      <c r="A8" s="24">
        <v>1</v>
      </c>
      <c r="B8" s="121" t="s">
        <v>139</v>
      </c>
      <c r="C8" s="24">
        <v>1</v>
      </c>
      <c r="D8" s="24" t="s">
        <v>1</v>
      </c>
      <c r="E8" s="22"/>
      <c r="F8" s="22"/>
      <c r="G8" s="27"/>
    </row>
    <row r="9" spans="1:7" ht="20.100000000000001" customHeight="1">
      <c r="A9" s="24">
        <f>A8+1</f>
        <v>2</v>
      </c>
      <c r="B9" s="121" t="s">
        <v>282</v>
      </c>
      <c r="C9" s="24">
        <v>1</v>
      </c>
      <c r="D9" s="24" t="s">
        <v>1</v>
      </c>
      <c r="E9" s="22"/>
      <c r="F9" s="22"/>
      <c r="G9" s="27"/>
    </row>
    <row r="10" spans="1:7" ht="20.100000000000001" customHeight="1">
      <c r="A10" s="24">
        <f t="shared" ref="A10" si="0">A9+1</f>
        <v>3</v>
      </c>
      <c r="B10" s="121" t="s">
        <v>149</v>
      </c>
      <c r="C10" s="24">
        <v>1</v>
      </c>
      <c r="D10" s="24" t="s">
        <v>1</v>
      </c>
      <c r="E10" s="22"/>
      <c r="F10" s="22"/>
      <c r="G10" s="31" t="s">
        <v>135</v>
      </c>
    </row>
    <row r="11" spans="1:7" s="125" customFormat="1" ht="20.100000000000001" customHeight="1">
      <c r="A11" s="24"/>
      <c r="B11" s="121"/>
      <c r="C11" s="24"/>
      <c r="D11" s="24"/>
      <c r="E11" s="18"/>
      <c r="F11" s="30" t="s">
        <v>487</v>
      </c>
      <c r="G11" s="29">
        <f>SUM(F7:F11)</f>
        <v>0</v>
      </c>
    </row>
    <row r="12" spans="1:7" s="125" customFormat="1" ht="20.100000000000001" customHeight="1">
      <c r="A12" s="26" t="s">
        <v>2</v>
      </c>
      <c r="B12" s="37" t="s">
        <v>30</v>
      </c>
      <c r="C12" s="24"/>
      <c r="D12" s="24"/>
      <c r="E12" s="18"/>
      <c r="F12" s="18"/>
      <c r="G12" s="31" t="s">
        <v>462</v>
      </c>
    </row>
    <row r="13" spans="1:7" s="125" customFormat="1" ht="20.100000000000001" customHeight="1">
      <c r="A13" s="24">
        <v>1</v>
      </c>
      <c r="B13" s="121" t="s">
        <v>147</v>
      </c>
      <c r="C13" s="24">
        <v>1</v>
      </c>
      <c r="D13" s="24" t="s">
        <v>1</v>
      </c>
      <c r="E13" s="22"/>
      <c r="F13" s="22"/>
      <c r="G13" s="31"/>
    </row>
    <row r="14" spans="1:7" s="125" customFormat="1" ht="20.100000000000001" customHeight="1">
      <c r="A14" s="24">
        <f>A13+1</f>
        <v>2</v>
      </c>
      <c r="B14" s="121" t="s">
        <v>143</v>
      </c>
      <c r="C14" s="24">
        <v>1</v>
      </c>
      <c r="D14" s="24" t="s">
        <v>1</v>
      </c>
      <c r="E14" s="22"/>
      <c r="F14" s="22"/>
      <c r="G14" s="31"/>
    </row>
    <row r="15" spans="1:7" s="125" customFormat="1" ht="20.100000000000001" customHeight="1">
      <c r="A15" s="24">
        <f t="shared" ref="A15:A21" si="1">A14+1</f>
        <v>3</v>
      </c>
      <c r="B15" s="121" t="s">
        <v>141</v>
      </c>
      <c r="C15" s="24">
        <v>1</v>
      </c>
      <c r="D15" s="24" t="s">
        <v>1</v>
      </c>
      <c r="E15" s="22"/>
      <c r="F15" s="22"/>
      <c r="G15" s="31"/>
    </row>
    <row r="16" spans="1:7" s="125" customFormat="1" ht="20.100000000000001" customHeight="1">
      <c r="A16" s="24">
        <f t="shared" si="1"/>
        <v>4</v>
      </c>
      <c r="B16" s="121" t="s">
        <v>142</v>
      </c>
      <c r="C16" s="24">
        <v>1</v>
      </c>
      <c r="D16" s="24" t="s">
        <v>1</v>
      </c>
      <c r="E16" s="22"/>
      <c r="F16" s="22"/>
      <c r="G16" s="31"/>
    </row>
    <row r="17" spans="1:7" ht="20.100000000000001" customHeight="1">
      <c r="A17" s="24">
        <f t="shared" si="1"/>
        <v>5</v>
      </c>
      <c r="B17" s="121" t="s">
        <v>140</v>
      </c>
      <c r="C17" s="24">
        <v>1</v>
      </c>
      <c r="D17" s="24" t="s">
        <v>1</v>
      </c>
      <c r="E17" s="22"/>
      <c r="F17" s="22"/>
      <c r="G17" s="31"/>
    </row>
    <row r="18" spans="1:7" ht="20.100000000000001" customHeight="1">
      <c r="A18" s="24">
        <f t="shared" si="1"/>
        <v>6</v>
      </c>
      <c r="B18" s="121" t="s">
        <v>475</v>
      </c>
      <c r="C18" s="24">
        <v>1</v>
      </c>
      <c r="D18" s="24" t="s">
        <v>1</v>
      </c>
      <c r="E18" s="22"/>
      <c r="F18" s="22"/>
      <c r="G18" s="31"/>
    </row>
    <row r="19" spans="1:7" ht="20.100000000000001" customHeight="1">
      <c r="A19" s="24">
        <f t="shared" si="1"/>
        <v>7</v>
      </c>
      <c r="B19" s="121" t="s">
        <v>148</v>
      </c>
      <c r="C19" s="24">
        <v>1</v>
      </c>
      <c r="D19" s="24" t="s">
        <v>1</v>
      </c>
      <c r="E19" s="22"/>
      <c r="F19" s="22"/>
      <c r="G19" s="31"/>
    </row>
    <row r="20" spans="1:7" ht="20.100000000000001" customHeight="1">
      <c r="A20" s="24">
        <f t="shared" si="1"/>
        <v>8</v>
      </c>
      <c r="B20" s="121" t="s">
        <v>271</v>
      </c>
      <c r="C20" s="24">
        <v>1</v>
      </c>
      <c r="D20" s="24" t="s">
        <v>1</v>
      </c>
      <c r="E20" s="22"/>
      <c r="F20" s="22"/>
      <c r="G20" s="31"/>
    </row>
    <row r="21" spans="1:7" ht="20.100000000000001" customHeight="1">
      <c r="A21" s="24">
        <f t="shared" si="1"/>
        <v>9</v>
      </c>
      <c r="B21" s="121" t="s">
        <v>107</v>
      </c>
      <c r="C21" s="24">
        <v>1</v>
      </c>
      <c r="D21" s="24" t="s">
        <v>1</v>
      </c>
      <c r="E21" s="22"/>
      <c r="F21" s="22"/>
      <c r="G21" s="31"/>
    </row>
    <row r="22" spans="1:7" ht="20.100000000000001" customHeight="1">
      <c r="A22" s="24" t="s">
        <v>14</v>
      </c>
      <c r="B22" s="121"/>
      <c r="C22" s="24"/>
      <c r="D22" s="24"/>
      <c r="E22" s="18"/>
      <c r="F22" s="30" t="s">
        <v>487</v>
      </c>
      <c r="G22" s="29">
        <f>SUM(F12:F22)</f>
        <v>0</v>
      </c>
    </row>
    <row r="23" spans="1:7" ht="20.100000000000001" customHeight="1">
      <c r="A23" s="26" t="s">
        <v>4</v>
      </c>
      <c r="B23" s="37" t="s">
        <v>38</v>
      </c>
      <c r="C23" s="24"/>
      <c r="D23" s="24"/>
      <c r="E23" s="18"/>
      <c r="F23" s="18"/>
      <c r="G23" s="31"/>
    </row>
    <row r="24" spans="1:7" ht="20.100000000000001" customHeight="1">
      <c r="A24" s="24">
        <v>1</v>
      </c>
      <c r="B24" s="121" t="s">
        <v>298</v>
      </c>
      <c r="C24" s="24">
        <v>192</v>
      </c>
      <c r="D24" s="24" t="s">
        <v>23</v>
      </c>
      <c r="E24" s="22"/>
      <c r="F24" s="22"/>
      <c r="G24" s="31" t="s">
        <v>105</v>
      </c>
    </row>
    <row r="25" spans="1:7" ht="20.100000000000001" customHeight="1">
      <c r="A25" s="24">
        <f>A24+1</f>
        <v>2</v>
      </c>
      <c r="B25" s="121" t="s">
        <v>123</v>
      </c>
      <c r="C25" s="24">
        <v>20</v>
      </c>
      <c r="D25" s="24" t="s">
        <v>23</v>
      </c>
      <c r="E25" s="22"/>
      <c r="F25" s="22"/>
      <c r="G25" s="31" t="s">
        <v>106</v>
      </c>
    </row>
    <row r="26" spans="1:7" ht="20.100000000000001" customHeight="1">
      <c r="A26" s="24">
        <f t="shared" ref="A26" si="2">A25+1</f>
        <v>3</v>
      </c>
      <c r="B26" s="32" t="s">
        <v>283</v>
      </c>
      <c r="C26" s="24">
        <v>19</v>
      </c>
      <c r="D26" s="24" t="s">
        <v>3</v>
      </c>
      <c r="E26" s="22"/>
      <c r="F26" s="22"/>
      <c r="G26" s="31"/>
    </row>
    <row r="27" spans="1:7" ht="20.100000000000001" customHeight="1">
      <c r="A27" s="24" t="s">
        <v>14</v>
      </c>
      <c r="B27" s="121"/>
      <c r="C27" s="24"/>
      <c r="D27" s="24"/>
      <c r="E27" s="18"/>
      <c r="F27" s="30" t="s">
        <v>487</v>
      </c>
      <c r="G27" s="29">
        <f>SUM(F23:F27)</f>
        <v>0</v>
      </c>
    </row>
    <row r="28" spans="1:7" ht="20.100000000000001" customHeight="1">
      <c r="A28" s="26" t="s">
        <v>5</v>
      </c>
      <c r="B28" s="37" t="s">
        <v>177</v>
      </c>
      <c r="C28" s="24"/>
      <c r="D28" s="24"/>
      <c r="E28" s="18"/>
      <c r="F28" s="18"/>
      <c r="G28" s="31"/>
    </row>
    <row r="29" spans="1:7" ht="20.100000000000001" customHeight="1">
      <c r="A29" s="24">
        <v>1</v>
      </c>
      <c r="B29" s="121" t="s">
        <v>192</v>
      </c>
      <c r="C29" s="24">
        <v>1</v>
      </c>
      <c r="D29" s="24" t="s">
        <v>1</v>
      </c>
      <c r="E29" s="22"/>
      <c r="F29" s="22"/>
      <c r="G29" s="23"/>
    </row>
    <row r="30" spans="1:7" ht="20.100000000000001" customHeight="1">
      <c r="A30" s="24">
        <f>A29+1</f>
        <v>2</v>
      </c>
      <c r="B30" s="46" t="s">
        <v>301</v>
      </c>
      <c r="C30" s="24">
        <v>1</v>
      </c>
      <c r="D30" s="24" t="s">
        <v>1</v>
      </c>
      <c r="E30" s="22"/>
      <c r="F30" s="22"/>
      <c r="G30" s="27"/>
    </row>
    <row r="31" spans="1:7" ht="20.100000000000001" customHeight="1">
      <c r="A31" s="24">
        <f t="shared" ref="A31:A44" si="3">A30+1</f>
        <v>3</v>
      </c>
      <c r="B31" s="46" t="s">
        <v>200</v>
      </c>
      <c r="C31" s="24">
        <v>1</v>
      </c>
      <c r="D31" s="24" t="s">
        <v>1</v>
      </c>
      <c r="E31" s="22"/>
      <c r="F31" s="22"/>
      <c r="G31" s="27"/>
    </row>
    <row r="32" spans="1:7" ht="20.100000000000001" customHeight="1">
      <c r="A32" s="24">
        <f t="shared" si="3"/>
        <v>4</v>
      </c>
      <c r="B32" s="121" t="s">
        <v>26</v>
      </c>
      <c r="C32" s="24">
        <v>1</v>
      </c>
      <c r="D32" s="24" t="s">
        <v>1</v>
      </c>
      <c r="E32" s="22"/>
      <c r="F32" s="22"/>
      <c r="G32" s="142"/>
    </row>
    <row r="33" spans="1:7" ht="20.100000000000001" customHeight="1">
      <c r="A33" s="24">
        <f t="shared" si="3"/>
        <v>5</v>
      </c>
      <c r="B33" s="121" t="s">
        <v>272</v>
      </c>
      <c r="C33" s="24">
        <v>31</v>
      </c>
      <c r="D33" s="24" t="s">
        <v>273</v>
      </c>
      <c r="E33" s="22"/>
      <c r="F33" s="22"/>
      <c r="G33" s="141"/>
    </row>
    <row r="34" spans="1:7" ht="20.100000000000001" customHeight="1">
      <c r="A34" s="24">
        <f t="shared" si="3"/>
        <v>6</v>
      </c>
      <c r="B34" s="121" t="s">
        <v>193</v>
      </c>
      <c r="C34" s="24">
        <v>3</v>
      </c>
      <c r="D34" s="24" t="s">
        <v>7</v>
      </c>
      <c r="E34" s="22"/>
      <c r="F34" s="22"/>
      <c r="G34" s="140"/>
    </row>
    <row r="35" spans="1:7" ht="20.100000000000001" customHeight="1">
      <c r="A35" s="24">
        <f t="shared" si="3"/>
        <v>7</v>
      </c>
      <c r="B35" s="121" t="s">
        <v>276</v>
      </c>
      <c r="C35" s="24">
        <v>138</v>
      </c>
      <c r="D35" s="24" t="s">
        <v>9</v>
      </c>
      <c r="E35" s="22"/>
      <c r="F35" s="22"/>
      <c r="G35" s="141"/>
    </row>
    <row r="36" spans="1:7" ht="20.100000000000001" customHeight="1">
      <c r="A36" s="24">
        <f t="shared" si="3"/>
        <v>8</v>
      </c>
      <c r="B36" s="121" t="s">
        <v>138</v>
      </c>
      <c r="C36" s="24">
        <v>54</v>
      </c>
      <c r="D36" s="24" t="s">
        <v>9</v>
      </c>
      <c r="E36" s="22"/>
      <c r="F36" s="22"/>
      <c r="G36" s="141"/>
    </row>
    <row r="37" spans="1:7" ht="20.100000000000001" customHeight="1">
      <c r="A37" s="24">
        <f t="shared" si="3"/>
        <v>9</v>
      </c>
      <c r="B37" s="121" t="s">
        <v>277</v>
      </c>
      <c r="C37" s="24">
        <v>3</v>
      </c>
      <c r="D37" s="24" t="s">
        <v>9</v>
      </c>
      <c r="E37" s="22"/>
      <c r="F37" s="22"/>
      <c r="G37" s="142"/>
    </row>
    <row r="38" spans="1:7" ht="20.100000000000001" customHeight="1">
      <c r="A38" s="24">
        <f t="shared" si="3"/>
        <v>10</v>
      </c>
      <c r="B38" s="121" t="s">
        <v>303</v>
      </c>
      <c r="C38" s="24">
        <v>2</v>
      </c>
      <c r="D38" s="24" t="s">
        <v>9</v>
      </c>
      <c r="E38" s="22"/>
      <c r="F38" s="124"/>
      <c r="G38" s="142"/>
    </row>
    <row r="39" spans="1:7" ht="20.100000000000001" customHeight="1">
      <c r="A39" s="24">
        <f t="shared" si="3"/>
        <v>11</v>
      </c>
      <c r="B39" s="121" t="s">
        <v>275</v>
      </c>
      <c r="C39" s="24">
        <v>8</v>
      </c>
      <c r="D39" s="24" t="s">
        <v>9</v>
      </c>
      <c r="E39" s="22"/>
      <c r="F39" s="22"/>
      <c r="G39" s="141"/>
    </row>
    <row r="40" spans="1:7" ht="20.100000000000001" customHeight="1">
      <c r="A40" s="24">
        <f t="shared" si="3"/>
        <v>12</v>
      </c>
      <c r="B40" s="121" t="s">
        <v>203</v>
      </c>
      <c r="C40" s="24">
        <v>26</v>
      </c>
      <c r="D40" s="24" t="s">
        <v>7</v>
      </c>
      <c r="E40" s="22"/>
      <c r="F40" s="22"/>
      <c r="G40" s="141"/>
    </row>
    <row r="41" spans="1:7" ht="20.100000000000001" customHeight="1">
      <c r="A41" s="24">
        <f t="shared" si="3"/>
        <v>13</v>
      </c>
      <c r="B41" s="121" t="s">
        <v>274</v>
      </c>
      <c r="C41" s="24">
        <v>2</v>
      </c>
      <c r="D41" s="24" t="s">
        <v>7</v>
      </c>
      <c r="E41" s="22"/>
      <c r="F41" s="22"/>
      <c r="G41" s="142"/>
    </row>
    <row r="42" spans="1:7" ht="20.100000000000001" customHeight="1">
      <c r="A42" s="24">
        <f t="shared" si="3"/>
        <v>14</v>
      </c>
      <c r="B42" s="121" t="s">
        <v>201</v>
      </c>
      <c r="C42" s="24">
        <v>1</v>
      </c>
      <c r="D42" s="24" t="s">
        <v>1</v>
      </c>
      <c r="E42" s="22"/>
      <c r="F42" s="22"/>
      <c r="G42" s="31"/>
    </row>
    <row r="43" spans="1:7" ht="20.100000000000001" customHeight="1">
      <c r="A43" s="24">
        <f t="shared" si="3"/>
        <v>15</v>
      </c>
      <c r="B43" s="121" t="s">
        <v>213</v>
      </c>
      <c r="C43" s="24">
        <v>1</v>
      </c>
      <c r="D43" s="24" t="s">
        <v>1</v>
      </c>
      <c r="E43" s="22"/>
      <c r="F43" s="22"/>
      <c r="G43" s="31"/>
    </row>
    <row r="44" spans="1:7" ht="20.100000000000001" customHeight="1">
      <c r="A44" s="24">
        <f t="shared" si="3"/>
        <v>16</v>
      </c>
      <c r="B44" s="121" t="s">
        <v>342</v>
      </c>
      <c r="C44" s="24">
        <v>3</v>
      </c>
      <c r="D44" s="24" t="s">
        <v>9</v>
      </c>
      <c r="E44" s="22"/>
      <c r="F44" s="22"/>
      <c r="G44" s="31"/>
    </row>
    <row r="45" spans="1:7" ht="20.100000000000001" customHeight="1">
      <c r="B45" s="121"/>
      <c r="C45" s="24"/>
      <c r="D45" s="24"/>
      <c r="E45" s="18"/>
      <c r="F45" s="30" t="s">
        <v>487</v>
      </c>
      <c r="G45" s="29">
        <f>SUM(F28:F45)</f>
        <v>0</v>
      </c>
    </row>
    <row r="46" spans="1:7" ht="20.100000000000001" customHeight="1">
      <c r="A46" s="26" t="s">
        <v>10</v>
      </c>
      <c r="B46" s="37" t="s">
        <v>209</v>
      </c>
      <c r="C46" s="24"/>
      <c r="D46" s="24"/>
      <c r="E46" s="18"/>
      <c r="F46" s="22"/>
      <c r="G46" s="31"/>
    </row>
    <row r="47" spans="1:7" ht="20.100000000000001" customHeight="1">
      <c r="A47" s="24">
        <v>1</v>
      </c>
      <c r="B47" s="121" t="s">
        <v>204</v>
      </c>
      <c r="C47" s="24">
        <v>1</v>
      </c>
      <c r="D47" s="24" t="s">
        <v>1</v>
      </c>
      <c r="E47" s="22"/>
      <c r="F47" s="22"/>
      <c r="G47" s="23"/>
    </row>
    <row r="48" spans="1:7" ht="20.100000000000001" customHeight="1">
      <c r="A48" s="24">
        <f>A47+1</f>
        <v>2</v>
      </c>
      <c r="B48" s="121" t="s">
        <v>205</v>
      </c>
      <c r="C48" s="24">
        <v>1</v>
      </c>
      <c r="D48" s="24" t="s">
        <v>1</v>
      </c>
      <c r="E48" s="22"/>
      <c r="F48" s="22"/>
      <c r="G48" s="140"/>
    </row>
    <row r="49" spans="1:7" ht="20.100000000000001" customHeight="1">
      <c r="A49" s="24">
        <f t="shared" ref="A49:A54" si="4">A48+1</f>
        <v>3</v>
      </c>
      <c r="B49" s="121" t="s">
        <v>293</v>
      </c>
      <c r="C49" s="24">
        <v>87</v>
      </c>
      <c r="D49" s="24" t="s">
        <v>9</v>
      </c>
      <c r="E49" s="22"/>
      <c r="F49" s="22"/>
      <c r="G49" s="141"/>
    </row>
    <row r="50" spans="1:7" s="125" customFormat="1" ht="20.100000000000001" customHeight="1">
      <c r="A50" s="24">
        <f t="shared" si="4"/>
        <v>4</v>
      </c>
      <c r="B50" s="121" t="s">
        <v>43</v>
      </c>
      <c r="C50" s="24">
        <v>3</v>
      </c>
      <c r="D50" s="24" t="s">
        <v>9</v>
      </c>
      <c r="E50" s="22"/>
      <c r="F50" s="22"/>
      <c r="G50" s="142"/>
    </row>
    <row r="51" spans="1:7" s="125" customFormat="1" ht="20.100000000000001" customHeight="1">
      <c r="A51" s="24">
        <f t="shared" si="4"/>
        <v>5</v>
      </c>
      <c r="B51" s="46" t="s">
        <v>295</v>
      </c>
      <c r="C51" s="24">
        <v>74</v>
      </c>
      <c r="D51" s="24" t="s">
        <v>9</v>
      </c>
      <c r="E51" s="22"/>
      <c r="F51" s="22"/>
      <c r="G51" s="141"/>
    </row>
    <row r="52" spans="1:7" ht="20.100000000000001" customHeight="1">
      <c r="A52" s="24">
        <f t="shared" si="4"/>
        <v>6</v>
      </c>
      <c r="B52" s="121" t="s">
        <v>208</v>
      </c>
      <c r="C52" s="24">
        <v>7</v>
      </c>
      <c r="D52" s="24" t="s">
        <v>9</v>
      </c>
      <c r="E52" s="22"/>
      <c r="F52" s="22"/>
      <c r="G52" s="142"/>
    </row>
    <row r="53" spans="1:7" ht="20.100000000000001" customHeight="1">
      <c r="A53" s="24">
        <f t="shared" si="4"/>
        <v>7</v>
      </c>
      <c r="B53" s="121" t="s">
        <v>302</v>
      </c>
      <c r="C53" s="24">
        <v>7</v>
      </c>
      <c r="D53" s="24" t="s">
        <v>9</v>
      </c>
      <c r="E53" s="22"/>
      <c r="F53" s="22"/>
      <c r="G53" s="142"/>
    </row>
    <row r="54" spans="1:7" s="125" customFormat="1" ht="20.100000000000001" customHeight="1">
      <c r="A54" s="24">
        <f t="shared" si="4"/>
        <v>8</v>
      </c>
      <c r="B54" s="121" t="s">
        <v>294</v>
      </c>
      <c r="C54" s="24">
        <v>5</v>
      </c>
      <c r="D54" s="24" t="s">
        <v>9</v>
      </c>
      <c r="E54" s="22"/>
      <c r="F54" s="22"/>
      <c r="G54" s="31"/>
    </row>
    <row r="55" spans="1:7" s="125" customFormat="1" ht="20.100000000000001" customHeight="1">
      <c r="A55" s="24"/>
      <c r="B55" s="121"/>
      <c r="C55" s="24"/>
      <c r="D55" s="24"/>
      <c r="E55" s="18"/>
      <c r="F55" s="30" t="s">
        <v>487</v>
      </c>
      <c r="G55" s="29">
        <f>SUM(F46:F55)</f>
        <v>0</v>
      </c>
    </row>
    <row r="56" spans="1:7" s="125" customFormat="1" ht="20.100000000000001" customHeight="1">
      <c r="A56" s="26" t="s">
        <v>11</v>
      </c>
      <c r="B56" s="37" t="s">
        <v>154</v>
      </c>
      <c r="C56" s="24"/>
      <c r="D56" s="24"/>
      <c r="E56" s="18"/>
      <c r="F56" s="18"/>
      <c r="G56" s="31"/>
    </row>
    <row r="57" spans="1:7" s="125" customFormat="1" ht="39.950000000000003" customHeight="1">
      <c r="A57" s="24">
        <v>1</v>
      </c>
      <c r="B57" s="97" t="s">
        <v>268</v>
      </c>
      <c r="C57" s="24">
        <v>15</v>
      </c>
      <c r="D57" s="24" t="s">
        <v>3</v>
      </c>
      <c r="E57" s="22"/>
      <c r="F57" s="22"/>
      <c r="G57" s="31"/>
    </row>
    <row r="58" spans="1:7" s="125" customFormat="1" ht="20.100000000000001" customHeight="1">
      <c r="A58" s="24">
        <v>2</v>
      </c>
      <c r="B58" s="32" t="s">
        <v>126</v>
      </c>
      <c r="C58" s="24">
        <v>78</v>
      </c>
      <c r="D58" s="24" t="s">
        <v>12</v>
      </c>
      <c r="E58" s="22"/>
      <c r="F58" s="22"/>
      <c r="G58" s="31"/>
    </row>
    <row r="59" spans="1:7" s="125" customFormat="1" ht="20.100000000000001" customHeight="1">
      <c r="A59" s="24">
        <f>A58+1</f>
        <v>3</v>
      </c>
      <c r="B59" s="32" t="s">
        <v>432</v>
      </c>
      <c r="C59" s="24">
        <v>1</v>
      </c>
      <c r="D59" s="24" t="s">
        <v>1</v>
      </c>
      <c r="E59" s="22"/>
      <c r="F59" s="22"/>
      <c r="G59" s="31"/>
    </row>
    <row r="60" spans="1:7" s="125" customFormat="1" ht="20.100000000000001" customHeight="1">
      <c r="A60" s="24">
        <f t="shared" ref="A60:A64" si="5">A59+1</f>
        <v>4</v>
      </c>
      <c r="B60" s="121" t="s">
        <v>152</v>
      </c>
      <c r="C60" s="24">
        <v>1</v>
      </c>
      <c r="D60" s="24" t="s">
        <v>1</v>
      </c>
      <c r="E60" s="22"/>
      <c r="F60" s="22"/>
      <c r="G60" s="24"/>
    </row>
    <row r="61" spans="1:7" ht="20.100000000000001" customHeight="1">
      <c r="A61" s="24">
        <f t="shared" si="5"/>
        <v>5</v>
      </c>
      <c r="B61" s="58" t="s">
        <v>309</v>
      </c>
      <c r="C61" s="25">
        <v>2</v>
      </c>
      <c r="D61" s="24" t="s">
        <v>1</v>
      </c>
      <c r="E61" s="22"/>
      <c r="F61" s="22"/>
      <c r="G61" s="31"/>
    </row>
    <row r="62" spans="1:7" ht="20.100000000000001" customHeight="1">
      <c r="A62" s="24">
        <f t="shared" si="5"/>
        <v>6</v>
      </c>
      <c r="B62" s="32" t="s">
        <v>159</v>
      </c>
      <c r="C62" s="25">
        <v>13.5</v>
      </c>
      <c r="D62" s="24" t="s">
        <v>12</v>
      </c>
      <c r="E62" s="22"/>
      <c r="F62" s="22"/>
      <c r="G62" s="31"/>
    </row>
    <row r="63" spans="1:7" ht="20.100000000000001" customHeight="1">
      <c r="A63" s="24">
        <f t="shared" si="5"/>
        <v>7</v>
      </c>
      <c r="B63" s="32" t="s">
        <v>285</v>
      </c>
      <c r="C63" s="24">
        <v>1</v>
      </c>
      <c r="D63" s="24" t="s">
        <v>1</v>
      </c>
      <c r="E63" s="22"/>
      <c r="F63" s="22"/>
      <c r="G63" s="31"/>
    </row>
    <row r="64" spans="1:7" s="125" customFormat="1" ht="20.100000000000001" customHeight="1">
      <c r="A64" s="24">
        <f t="shared" si="5"/>
        <v>8</v>
      </c>
      <c r="B64" s="32" t="s">
        <v>431</v>
      </c>
      <c r="C64" s="24">
        <v>58.5</v>
      </c>
      <c r="D64" s="24" t="s">
        <v>12</v>
      </c>
      <c r="E64" s="22"/>
      <c r="F64" s="22"/>
      <c r="G64" s="31"/>
    </row>
    <row r="65" spans="1:7" s="125" customFormat="1" ht="20.100000000000001" customHeight="1">
      <c r="A65" s="24"/>
      <c r="B65" s="37" t="s">
        <v>153</v>
      </c>
      <c r="C65" s="24"/>
      <c r="D65" s="24"/>
      <c r="E65" s="22"/>
      <c r="F65" s="22"/>
      <c r="G65" s="24"/>
    </row>
    <row r="66" spans="1:7" ht="20.100000000000001" customHeight="1">
      <c r="A66" s="24">
        <f>A64+1</f>
        <v>9</v>
      </c>
      <c r="B66" s="121" t="s">
        <v>286</v>
      </c>
      <c r="C66" s="24">
        <v>3</v>
      </c>
      <c r="D66" s="24" t="s">
        <v>12</v>
      </c>
      <c r="E66" s="22"/>
      <c r="F66" s="22"/>
      <c r="G66" s="31"/>
    </row>
    <row r="67" spans="1:7" ht="20.100000000000001" customHeight="1">
      <c r="A67" s="24">
        <f>A66+1</f>
        <v>10</v>
      </c>
      <c r="B67" s="121" t="s">
        <v>157</v>
      </c>
      <c r="C67" s="24">
        <v>12.5</v>
      </c>
      <c r="D67" s="24" t="s">
        <v>12</v>
      </c>
      <c r="E67" s="22"/>
      <c r="F67" s="22"/>
      <c r="G67" s="31"/>
    </row>
    <row r="68" spans="1:7" ht="20.100000000000001" customHeight="1">
      <c r="A68" s="24">
        <f t="shared" ref="A68:A71" si="6">A67+1</f>
        <v>11</v>
      </c>
      <c r="B68" s="46" t="s">
        <v>155</v>
      </c>
      <c r="C68" s="24">
        <v>4</v>
      </c>
      <c r="D68" s="24" t="s">
        <v>12</v>
      </c>
      <c r="E68" s="22"/>
      <c r="F68" s="22"/>
      <c r="G68" s="31"/>
    </row>
    <row r="69" spans="1:7" s="125" customFormat="1" ht="20.100000000000001" customHeight="1">
      <c r="A69" s="24">
        <f t="shared" si="6"/>
        <v>12</v>
      </c>
      <c r="B69" s="46" t="s">
        <v>287</v>
      </c>
      <c r="C69" s="24">
        <v>3.5</v>
      </c>
      <c r="D69" s="24" t="s">
        <v>12</v>
      </c>
      <c r="E69" s="22"/>
      <c r="F69" s="22"/>
      <c r="G69" s="24"/>
    </row>
    <row r="70" spans="1:7" s="125" customFormat="1" ht="20.100000000000001" customHeight="1">
      <c r="A70" s="24">
        <f t="shared" si="6"/>
        <v>13</v>
      </c>
      <c r="B70" s="46" t="s">
        <v>156</v>
      </c>
      <c r="C70" s="24">
        <v>31.5</v>
      </c>
      <c r="D70" s="24" t="s">
        <v>12</v>
      </c>
      <c r="E70" s="22"/>
      <c r="F70" s="22"/>
      <c r="G70" s="24"/>
    </row>
    <row r="71" spans="1:7" s="125" customFormat="1" ht="20.100000000000001" customHeight="1">
      <c r="A71" s="24">
        <f t="shared" si="6"/>
        <v>14</v>
      </c>
      <c r="B71" s="46" t="s">
        <v>299</v>
      </c>
      <c r="C71" s="24">
        <v>1</v>
      </c>
      <c r="D71" s="24" t="s">
        <v>1</v>
      </c>
      <c r="E71" s="22"/>
      <c r="F71" s="22"/>
      <c r="G71" s="24"/>
    </row>
    <row r="72" spans="1:7" ht="20.100000000000001" customHeight="1">
      <c r="B72" s="121"/>
      <c r="C72" s="24"/>
      <c r="D72" s="24"/>
      <c r="E72" s="18"/>
      <c r="F72" s="30" t="s">
        <v>487</v>
      </c>
      <c r="G72" s="17">
        <f>SUM(F56:F72)</f>
        <v>0</v>
      </c>
    </row>
    <row r="73" spans="1:7" ht="20.100000000000001" customHeight="1">
      <c r="A73" s="26" t="s">
        <v>15</v>
      </c>
      <c r="B73" s="37" t="s">
        <v>108</v>
      </c>
      <c r="C73" s="24"/>
      <c r="D73" s="24"/>
      <c r="E73" s="18"/>
      <c r="F73" s="18"/>
      <c r="G73" s="31"/>
    </row>
    <row r="74" spans="1:7" ht="20.100000000000001" customHeight="1">
      <c r="A74" s="24">
        <v>1</v>
      </c>
      <c r="B74" s="46" t="s">
        <v>132</v>
      </c>
      <c r="C74" s="24">
        <v>15</v>
      </c>
      <c r="D74" s="24" t="s">
        <v>3</v>
      </c>
      <c r="E74" s="22"/>
      <c r="F74" s="22"/>
      <c r="G74" s="23"/>
    </row>
    <row r="75" spans="1:7" ht="20.100000000000001" customHeight="1">
      <c r="A75" s="24">
        <v>2</v>
      </c>
      <c r="B75" s="46" t="s">
        <v>133</v>
      </c>
      <c r="C75" s="24">
        <v>74</v>
      </c>
      <c r="D75" s="24" t="s">
        <v>3</v>
      </c>
      <c r="E75" s="22"/>
      <c r="F75" s="22"/>
      <c r="G75" s="23"/>
    </row>
    <row r="76" spans="1:7" ht="20.100000000000001" customHeight="1">
      <c r="A76" s="24">
        <f t="shared" ref="A76:A81" si="7">A75+1</f>
        <v>3</v>
      </c>
      <c r="B76" s="46" t="s">
        <v>134</v>
      </c>
      <c r="C76" s="24">
        <v>1</v>
      </c>
      <c r="D76" s="24" t="s">
        <v>1</v>
      </c>
      <c r="E76" s="22"/>
      <c r="F76" s="22"/>
      <c r="G76" s="31" t="s">
        <v>465</v>
      </c>
    </row>
    <row r="77" spans="1:7" s="125" customFormat="1" ht="20.100000000000001" customHeight="1">
      <c r="A77" s="24">
        <f t="shared" si="7"/>
        <v>4</v>
      </c>
      <c r="B77" s="32" t="s">
        <v>433</v>
      </c>
      <c r="C77" s="24">
        <v>1</v>
      </c>
      <c r="D77" s="24" t="s">
        <v>1</v>
      </c>
      <c r="E77" s="22"/>
      <c r="F77" s="22"/>
      <c r="G77" s="31"/>
    </row>
    <row r="78" spans="1:7" ht="20.100000000000001" customHeight="1">
      <c r="A78" s="24">
        <f t="shared" si="7"/>
        <v>5</v>
      </c>
      <c r="B78" s="121" t="s">
        <v>131</v>
      </c>
      <c r="C78" s="24">
        <v>91</v>
      </c>
      <c r="D78" s="24" t="s">
        <v>3</v>
      </c>
      <c r="E78" s="22"/>
      <c r="F78" s="22"/>
      <c r="G78" s="23"/>
    </row>
    <row r="79" spans="1:7" ht="20.100000000000001" customHeight="1">
      <c r="A79" s="24">
        <f t="shared" si="7"/>
        <v>6</v>
      </c>
      <c r="B79" s="121" t="s">
        <v>215</v>
      </c>
      <c r="C79" s="24">
        <v>14</v>
      </c>
      <c r="D79" s="24" t="s">
        <v>3</v>
      </c>
      <c r="E79" s="22"/>
      <c r="F79" s="22"/>
      <c r="G79" s="23"/>
    </row>
    <row r="80" spans="1:7" ht="20.100000000000001" customHeight="1">
      <c r="A80" s="24">
        <f t="shared" si="7"/>
        <v>7</v>
      </c>
      <c r="B80" s="121" t="s">
        <v>137</v>
      </c>
      <c r="C80" s="24">
        <v>45</v>
      </c>
      <c r="D80" s="24" t="s">
        <v>3</v>
      </c>
      <c r="E80" s="22"/>
      <c r="F80" s="22"/>
      <c r="G80" s="23"/>
    </row>
    <row r="81" spans="1:7" ht="20.100000000000001" customHeight="1">
      <c r="A81" s="24">
        <f t="shared" si="7"/>
        <v>8</v>
      </c>
      <c r="B81" s="121" t="s">
        <v>40</v>
      </c>
      <c r="C81" s="24">
        <v>1</v>
      </c>
      <c r="D81" s="24" t="s">
        <v>1</v>
      </c>
      <c r="E81" s="22"/>
      <c r="F81" s="22"/>
      <c r="G81" s="23"/>
    </row>
    <row r="82" spans="1:7" ht="20.100000000000001" customHeight="1">
      <c r="B82" s="121"/>
      <c r="C82" s="24"/>
      <c r="D82" s="24"/>
      <c r="E82" s="18"/>
      <c r="F82" s="30" t="s">
        <v>487</v>
      </c>
      <c r="G82" s="17">
        <f>SUM(F73:F82)</f>
        <v>0</v>
      </c>
    </row>
    <row r="83" spans="1:7" ht="20.100000000000001" customHeight="1">
      <c r="A83" s="26" t="s">
        <v>16</v>
      </c>
      <c r="B83" s="37" t="s">
        <v>102</v>
      </c>
      <c r="C83" s="24"/>
      <c r="D83" s="24"/>
      <c r="E83" s="18"/>
      <c r="F83" s="18"/>
      <c r="G83" s="31"/>
    </row>
    <row r="84" spans="1:7" ht="20.100000000000001" customHeight="1">
      <c r="A84" s="24">
        <v>1</v>
      </c>
      <c r="B84" s="121" t="s">
        <v>451</v>
      </c>
      <c r="C84" s="24">
        <v>2</v>
      </c>
      <c r="D84" s="24" t="s">
        <v>1</v>
      </c>
      <c r="E84" s="22"/>
      <c r="F84" s="22"/>
      <c r="G84" s="31"/>
    </row>
    <row r="85" spans="1:7" ht="20.100000000000001" customHeight="1">
      <c r="A85" s="24">
        <f t="shared" ref="A85:A93" si="8">A84+1</f>
        <v>2</v>
      </c>
      <c r="B85" s="121" t="s">
        <v>217</v>
      </c>
      <c r="C85" s="24">
        <v>2</v>
      </c>
      <c r="D85" s="24" t="s">
        <v>1</v>
      </c>
      <c r="E85" s="22"/>
      <c r="F85" s="22"/>
      <c r="G85" s="31"/>
    </row>
    <row r="86" spans="1:7" ht="20.100000000000001" customHeight="1">
      <c r="A86" s="24">
        <f t="shared" si="8"/>
        <v>3</v>
      </c>
      <c r="B86" s="121" t="s">
        <v>190</v>
      </c>
      <c r="C86" s="24">
        <v>1</v>
      </c>
      <c r="D86" s="24" t="s">
        <v>6</v>
      </c>
      <c r="E86" s="22"/>
      <c r="F86" s="22"/>
      <c r="G86" s="31"/>
    </row>
    <row r="87" spans="1:7" s="102" customFormat="1" ht="20.100000000000001" customHeight="1">
      <c r="A87" s="24">
        <f t="shared" si="8"/>
        <v>4</v>
      </c>
      <c r="B87" s="121" t="s">
        <v>130</v>
      </c>
      <c r="C87" s="100">
        <v>39</v>
      </c>
      <c r="D87" s="24" t="s">
        <v>22</v>
      </c>
      <c r="E87" s="22"/>
      <c r="F87" s="22"/>
      <c r="G87" s="31" t="s">
        <v>452</v>
      </c>
    </row>
    <row r="88" spans="1:7" s="102" customFormat="1" ht="20.100000000000001" customHeight="1">
      <c r="A88" s="24">
        <f>A87+1</f>
        <v>5</v>
      </c>
      <c r="B88" s="53" t="s">
        <v>100</v>
      </c>
      <c r="C88" s="100">
        <v>5</v>
      </c>
      <c r="D88" s="24" t="s">
        <v>13</v>
      </c>
      <c r="E88" s="22"/>
      <c r="F88" s="22"/>
      <c r="G88" s="31" t="s">
        <v>452</v>
      </c>
    </row>
    <row r="89" spans="1:7" s="102" customFormat="1" ht="20.100000000000001" customHeight="1">
      <c r="A89" s="24">
        <f t="shared" si="8"/>
        <v>6</v>
      </c>
      <c r="B89" s="53" t="s">
        <v>101</v>
      </c>
      <c r="C89" s="100">
        <v>3</v>
      </c>
      <c r="D89" s="24" t="s">
        <v>13</v>
      </c>
      <c r="E89" s="22"/>
      <c r="F89" s="22"/>
      <c r="G89" s="31" t="s">
        <v>452</v>
      </c>
    </row>
    <row r="90" spans="1:7" ht="20.100000000000001" customHeight="1">
      <c r="A90" s="24">
        <f t="shared" si="8"/>
        <v>7</v>
      </c>
      <c r="B90" s="121" t="s">
        <v>144</v>
      </c>
      <c r="C90" s="24">
        <v>1</v>
      </c>
      <c r="D90" s="24" t="s">
        <v>1</v>
      </c>
      <c r="E90" s="22"/>
      <c r="F90" s="22"/>
      <c r="G90" s="31"/>
    </row>
    <row r="91" spans="1:7" s="125" customFormat="1" ht="20.100000000000001" customHeight="1">
      <c r="A91" s="24">
        <f t="shared" si="8"/>
        <v>8</v>
      </c>
      <c r="B91" s="121" t="s">
        <v>307</v>
      </c>
      <c r="C91" s="24">
        <v>1</v>
      </c>
      <c r="D91" s="24" t="s">
        <v>1</v>
      </c>
      <c r="E91" s="22"/>
      <c r="F91" s="22"/>
      <c r="G91" s="31"/>
    </row>
    <row r="92" spans="1:7" s="125" customFormat="1" ht="20.100000000000001" customHeight="1">
      <c r="A92" s="24">
        <f t="shared" si="8"/>
        <v>9</v>
      </c>
      <c r="B92" s="121" t="s">
        <v>460</v>
      </c>
      <c r="C92" s="24">
        <v>1</v>
      </c>
      <c r="D92" s="24" t="s">
        <v>1</v>
      </c>
      <c r="E92" s="22"/>
      <c r="F92" s="22"/>
      <c r="G92" s="31"/>
    </row>
    <row r="93" spans="1:7" ht="20.100000000000001" customHeight="1">
      <c r="A93" s="24">
        <f t="shared" si="8"/>
        <v>10</v>
      </c>
      <c r="B93" s="121" t="s">
        <v>476</v>
      </c>
      <c r="C93" s="24">
        <v>1</v>
      </c>
      <c r="D93" s="24" t="s">
        <v>1</v>
      </c>
      <c r="E93" s="22"/>
      <c r="F93" s="22"/>
      <c r="G93" s="31"/>
    </row>
    <row r="94" spans="1:7" ht="20.100000000000001" customHeight="1">
      <c r="B94" s="121"/>
      <c r="C94" s="24"/>
      <c r="D94" s="24"/>
      <c r="E94" s="18"/>
      <c r="F94" s="30" t="s">
        <v>487</v>
      </c>
      <c r="G94" s="17">
        <f>SUM(F83:F94)</f>
        <v>0</v>
      </c>
    </row>
    <row r="95" spans="1:7" ht="20.100000000000001" customHeight="1">
      <c r="A95" s="26" t="s">
        <v>24</v>
      </c>
      <c r="B95" s="37" t="s">
        <v>17</v>
      </c>
      <c r="C95" s="24"/>
      <c r="D95" s="24"/>
      <c r="E95" s="22"/>
      <c r="F95" s="22"/>
      <c r="G95" s="31"/>
    </row>
    <row r="96" spans="1:7" ht="20.100000000000001" customHeight="1">
      <c r="A96" s="24">
        <v>1</v>
      </c>
      <c r="B96" s="121" t="s">
        <v>281</v>
      </c>
      <c r="C96" s="24">
        <v>42</v>
      </c>
      <c r="D96" s="24" t="s">
        <v>18</v>
      </c>
      <c r="E96" s="22"/>
      <c r="F96" s="22"/>
      <c r="G96" s="55"/>
    </row>
    <row r="97" spans="1:7" ht="20.100000000000001" customHeight="1">
      <c r="A97" s="24">
        <f t="shared" ref="A97:A100" si="9">A96+1</f>
        <v>2</v>
      </c>
      <c r="B97" s="121" t="s">
        <v>109</v>
      </c>
      <c r="C97" s="24">
        <v>207</v>
      </c>
      <c r="D97" s="24" t="s">
        <v>18</v>
      </c>
      <c r="E97" s="22"/>
      <c r="F97" s="22"/>
      <c r="G97" s="31"/>
    </row>
    <row r="98" spans="1:7" ht="20.100000000000001" customHeight="1">
      <c r="A98" s="24">
        <f t="shared" si="9"/>
        <v>3</v>
      </c>
      <c r="B98" s="121" t="s">
        <v>305</v>
      </c>
      <c r="C98" s="24">
        <v>226</v>
      </c>
      <c r="D98" s="24" t="s">
        <v>18</v>
      </c>
      <c r="E98" s="22"/>
      <c r="F98" s="22"/>
      <c r="G98" s="31"/>
    </row>
    <row r="99" spans="1:7" s="125" customFormat="1" ht="20.100000000000001" customHeight="1">
      <c r="A99" s="24">
        <f t="shared" si="9"/>
        <v>4</v>
      </c>
      <c r="B99" s="121" t="s">
        <v>288</v>
      </c>
      <c r="C99" s="24">
        <v>119</v>
      </c>
      <c r="D99" s="24" t="s">
        <v>18</v>
      </c>
      <c r="E99" s="22"/>
      <c r="F99" s="22"/>
      <c r="G99" s="31"/>
    </row>
    <row r="100" spans="1:7" s="125" customFormat="1" ht="20.100000000000001" customHeight="1">
      <c r="A100" s="24">
        <f t="shared" si="9"/>
        <v>5</v>
      </c>
      <c r="B100" s="121" t="s">
        <v>259</v>
      </c>
      <c r="C100" s="24">
        <v>1</v>
      </c>
      <c r="D100" s="24" t="s">
        <v>1</v>
      </c>
      <c r="E100" s="22"/>
      <c r="F100" s="22"/>
      <c r="G100" s="56"/>
    </row>
    <row r="101" spans="1:7" s="125" customFormat="1" ht="20.100000000000001" customHeight="1">
      <c r="A101" s="24"/>
      <c r="B101" s="121" t="s">
        <v>19</v>
      </c>
      <c r="C101" s="24"/>
      <c r="D101" s="24"/>
      <c r="E101" s="22"/>
      <c r="F101" s="30" t="s">
        <v>487</v>
      </c>
      <c r="G101" s="17">
        <f>SUM(F95:F101)</f>
        <v>0</v>
      </c>
    </row>
    <row r="102" spans="1:7" s="125" customFormat="1" ht="20.100000000000001" customHeight="1">
      <c r="A102" s="26" t="s">
        <v>25</v>
      </c>
      <c r="B102" s="37" t="s">
        <v>41</v>
      </c>
      <c r="C102" s="24"/>
      <c r="D102" s="24"/>
      <c r="E102" s="18"/>
      <c r="F102" s="18"/>
      <c r="G102" s="31"/>
    </row>
    <row r="103" spans="1:7" s="125" customFormat="1" ht="20.100000000000001" customHeight="1">
      <c r="A103" s="24">
        <v>1</v>
      </c>
      <c r="B103" s="121" t="s">
        <v>195</v>
      </c>
      <c r="C103" s="24">
        <v>13</v>
      </c>
      <c r="D103" s="24" t="s">
        <v>99</v>
      </c>
      <c r="E103" s="22"/>
      <c r="F103" s="22"/>
      <c r="G103" s="141"/>
    </row>
    <row r="104" spans="1:7" s="125" customFormat="1" ht="20.100000000000001" customHeight="1">
      <c r="A104" s="24">
        <f t="shared" ref="A104:A111" si="10">A103+1</f>
        <v>2</v>
      </c>
      <c r="B104" s="121" t="s">
        <v>255</v>
      </c>
      <c r="C104" s="24">
        <v>7</v>
      </c>
      <c r="D104" s="24" t="s">
        <v>99</v>
      </c>
      <c r="E104" s="22"/>
      <c r="F104" s="22"/>
      <c r="G104" s="141"/>
    </row>
    <row r="105" spans="1:7" s="125" customFormat="1" ht="20.100000000000001" customHeight="1">
      <c r="A105" s="24">
        <f t="shared" si="10"/>
        <v>3</v>
      </c>
      <c r="B105" s="121" t="s">
        <v>115</v>
      </c>
      <c r="C105" s="24">
        <v>18</v>
      </c>
      <c r="D105" s="24" t="s">
        <v>6</v>
      </c>
      <c r="E105" s="22"/>
      <c r="F105" s="22"/>
      <c r="G105" s="141"/>
    </row>
    <row r="106" spans="1:7" s="125" customFormat="1" ht="20.100000000000001" customHeight="1">
      <c r="A106" s="24">
        <f t="shared" si="10"/>
        <v>4</v>
      </c>
      <c r="B106" s="121" t="s">
        <v>122</v>
      </c>
      <c r="C106" s="24">
        <v>41</v>
      </c>
      <c r="D106" s="24" t="s">
        <v>22</v>
      </c>
      <c r="E106" s="22"/>
      <c r="F106" s="22"/>
      <c r="G106" s="140"/>
    </row>
    <row r="107" spans="1:7" s="125" customFormat="1" ht="20.100000000000001" customHeight="1">
      <c r="A107" s="24">
        <f t="shared" si="10"/>
        <v>5</v>
      </c>
      <c r="B107" s="121" t="s">
        <v>113</v>
      </c>
      <c r="C107" s="24">
        <v>36</v>
      </c>
      <c r="D107" s="24" t="s">
        <v>99</v>
      </c>
      <c r="E107" s="22"/>
      <c r="F107" s="22"/>
      <c r="G107" s="141"/>
    </row>
    <row r="108" spans="1:7" s="125" customFormat="1" ht="20.100000000000001" customHeight="1">
      <c r="A108" s="24">
        <f t="shared" si="10"/>
        <v>6</v>
      </c>
      <c r="B108" s="121" t="s">
        <v>114</v>
      </c>
      <c r="C108" s="24">
        <v>1</v>
      </c>
      <c r="D108" s="24" t="s">
        <v>1</v>
      </c>
      <c r="E108" s="22"/>
      <c r="F108" s="22"/>
      <c r="G108" s="140"/>
    </row>
    <row r="109" spans="1:7" s="125" customFormat="1" ht="20.100000000000001" customHeight="1">
      <c r="A109" s="24">
        <f t="shared" si="10"/>
        <v>7</v>
      </c>
      <c r="B109" s="121" t="s">
        <v>304</v>
      </c>
      <c r="C109" s="24">
        <v>1</v>
      </c>
      <c r="D109" s="24" t="s">
        <v>1</v>
      </c>
      <c r="E109" s="22"/>
      <c r="F109" s="22"/>
      <c r="G109" s="140"/>
    </row>
    <row r="110" spans="1:7" s="125" customFormat="1" ht="20.100000000000001" customHeight="1">
      <c r="A110" s="24">
        <v>8</v>
      </c>
      <c r="B110" s="121" t="s">
        <v>196</v>
      </c>
      <c r="C110" s="24">
        <v>4</v>
      </c>
      <c r="D110" s="24" t="s">
        <v>6</v>
      </c>
      <c r="E110" s="22"/>
      <c r="F110" s="22"/>
      <c r="G110" s="141"/>
    </row>
    <row r="111" spans="1:7" s="125" customFormat="1" ht="20.100000000000001" customHeight="1">
      <c r="A111" s="24">
        <f t="shared" si="10"/>
        <v>9</v>
      </c>
      <c r="B111" s="121" t="s">
        <v>116</v>
      </c>
      <c r="C111" s="24">
        <v>1</v>
      </c>
      <c r="D111" s="24" t="s">
        <v>1</v>
      </c>
      <c r="E111" s="22"/>
      <c r="F111" s="22"/>
      <c r="G111" s="23"/>
    </row>
    <row r="112" spans="1:7" s="125" customFormat="1" ht="20.100000000000001" customHeight="1">
      <c r="A112" s="24"/>
      <c r="B112" s="121"/>
      <c r="C112" s="24"/>
      <c r="D112" s="24"/>
      <c r="E112" s="18"/>
      <c r="F112" s="30" t="s">
        <v>487</v>
      </c>
      <c r="G112" s="17">
        <f>SUM(F102:F112)</f>
        <v>0</v>
      </c>
    </row>
    <row r="113" spans="1:7" s="125" customFormat="1" ht="20.100000000000001" customHeight="1">
      <c r="A113" s="26" t="s">
        <v>27</v>
      </c>
      <c r="B113" s="37" t="s">
        <v>42</v>
      </c>
      <c r="C113" s="24"/>
      <c r="D113" s="24"/>
      <c r="E113" s="18"/>
      <c r="F113" s="18"/>
      <c r="G113" s="31"/>
    </row>
    <row r="114" spans="1:7" s="125" customFormat="1" ht="20.100000000000001" customHeight="1">
      <c r="A114" s="24">
        <v>1</v>
      </c>
      <c r="B114" s="46" t="s">
        <v>278</v>
      </c>
      <c r="C114" s="24">
        <v>128</v>
      </c>
      <c r="D114" s="24" t="s">
        <v>3</v>
      </c>
      <c r="E114" s="22"/>
      <c r="F114" s="22"/>
      <c r="G114" s="31"/>
    </row>
    <row r="115" spans="1:7" s="125" customFormat="1" ht="20.100000000000001" customHeight="1">
      <c r="A115" s="24">
        <f t="shared" ref="A115:A117" si="11">A114+1</f>
        <v>2</v>
      </c>
      <c r="B115" s="121" t="s">
        <v>253</v>
      </c>
      <c r="C115" s="24">
        <v>14</v>
      </c>
      <c r="D115" s="24" t="s">
        <v>1</v>
      </c>
      <c r="E115" s="22"/>
      <c r="F115" s="22"/>
      <c r="G115" s="31"/>
    </row>
    <row r="116" spans="1:7" s="125" customFormat="1" ht="20.100000000000001" customHeight="1">
      <c r="A116" s="24">
        <f t="shared" si="11"/>
        <v>3</v>
      </c>
      <c r="B116" s="121" t="s">
        <v>430</v>
      </c>
      <c r="C116" s="24">
        <v>1</v>
      </c>
      <c r="D116" s="24" t="s">
        <v>1</v>
      </c>
      <c r="E116" s="22"/>
      <c r="F116" s="22"/>
      <c r="G116" s="31"/>
    </row>
    <row r="117" spans="1:7" s="125" customFormat="1" ht="39.950000000000003" customHeight="1">
      <c r="A117" s="24">
        <f t="shared" si="11"/>
        <v>4</v>
      </c>
      <c r="B117" s="99" t="s">
        <v>279</v>
      </c>
      <c r="C117" s="24">
        <v>2</v>
      </c>
      <c r="D117" s="24" t="s">
        <v>1</v>
      </c>
      <c r="E117" s="22"/>
      <c r="F117" s="22"/>
      <c r="G117" s="31" t="s">
        <v>146</v>
      </c>
    </row>
    <row r="118" spans="1:7" s="125" customFormat="1" ht="20.100000000000001" customHeight="1">
      <c r="A118" s="24"/>
      <c r="B118" s="47"/>
      <c r="C118" s="24"/>
      <c r="D118" s="24"/>
      <c r="E118" s="18"/>
      <c r="F118" s="30" t="s">
        <v>487</v>
      </c>
      <c r="G118" s="17">
        <f>SUM(F113:F118)</f>
        <v>0</v>
      </c>
    </row>
    <row r="119" spans="1:7" s="125" customFormat="1" ht="20.100000000000001" customHeight="1">
      <c r="A119" s="26" t="s">
        <v>20</v>
      </c>
      <c r="B119" s="37" t="s">
        <v>21</v>
      </c>
      <c r="C119" s="24"/>
      <c r="D119" s="24"/>
      <c r="E119" s="18"/>
      <c r="F119" s="30"/>
      <c r="G119" s="31"/>
    </row>
    <row r="120" spans="1:7" s="125" customFormat="1" ht="20.100000000000001" customHeight="1">
      <c r="A120" s="24">
        <v>1</v>
      </c>
      <c r="B120" s="121" t="s">
        <v>129</v>
      </c>
      <c r="C120" s="24">
        <v>1</v>
      </c>
      <c r="D120" s="24" t="s">
        <v>1</v>
      </c>
      <c r="E120" s="22"/>
      <c r="F120" s="22"/>
      <c r="G120" s="31" t="s">
        <v>145</v>
      </c>
    </row>
    <row r="121" spans="1:7" s="125" customFormat="1" ht="20.100000000000001" customHeight="1">
      <c r="A121" s="24"/>
      <c r="B121" s="121"/>
      <c r="C121" s="24"/>
      <c r="D121" s="24"/>
      <c r="E121" s="18"/>
      <c r="F121" s="30" t="s">
        <v>487</v>
      </c>
      <c r="G121" s="29">
        <f>SUM(F119:F121)</f>
        <v>0</v>
      </c>
    </row>
    <row r="122" spans="1:7" s="125" customFormat="1" ht="20.100000000000001" customHeight="1">
      <c r="A122" s="26"/>
      <c r="B122" s="37"/>
      <c r="C122" s="24"/>
      <c r="D122" s="24"/>
      <c r="E122" s="18"/>
      <c r="F122" s="30"/>
      <c r="G122" s="24" t="s">
        <v>14</v>
      </c>
    </row>
    <row r="123" spans="1:7" s="125" customFormat="1" ht="20.100000000000001" customHeight="1" thickBot="1">
      <c r="A123" s="24"/>
      <c r="B123" s="121"/>
      <c r="C123" s="24"/>
      <c r="D123" s="24"/>
      <c r="E123" s="18"/>
      <c r="F123" s="40" t="s">
        <v>492</v>
      </c>
      <c r="G123" s="51">
        <f>SUM(F7:F123)</f>
        <v>0</v>
      </c>
    </row>
    <row r="124" spans="1:7" s="125" customFormat="1" ht="20.100000000000001" customHeight="1">
      <c r="A124" s="24"/>
      <c r="B124" s="121"/>
      <c r="C124" s="24"/>
      <c r="D124" s="24"/>
      <c r="E124" s="18"/>
      <c r="F124" s="30"/>
      <c r="G124" s="17"/>
    </row>
    <row r="125" spans="1:7" s="125" customFormat="1" ht="20.100000000000001" customHeight="1">
      <c r="A125" s="24"/>
      <c r="B125" s="121"/>
      <c r="C125" s="24"/>
      <c r="D125" s="24"/>
      <c r="E125" s="18"/>
      <c r="F125" s="18"/>
      <c r="G125" s="21"/>
    </row>
    <row r="126" spans="1:7" s="125" customFormat="1" ht="20.100000000000001" customHeight="1" thickBot="1">
      <c r="A126" s="48"/>
      <c r="B126" s="49"/>
      <c r="C126" s="50"/>
      <c r="D126" s="50"/>
      <c r="E126" s="19"/>
      <c r="F126" s="40" t="s">
        <v>493</v>
      </c>
      <c r="G126" s="51">
        <f>SUM(F7:F125)</f>
        <v>0</v>
      </c>
    </row>
    <row r="127" spans="1:7" s="125" customFormat="1" ht="20.100000000000001" customHeight="1">
      <c r="A127" s="24"/>
      <c r="B127" s="52"/>
      <c r="C127" s="21"/>
      <c r="D127" s="21"/>
      <c r="E127" s="20"/>
      <c r="F127" s="20"/>
      <c r="G127" s="21"/>
    </row>
    <row r="128" spans="1:7" s="125" customFormat="1" ht="20.100000000000001" customHeight="1">
      <c r="A128" s="24"/>
      <c r="B128" s="121"/>
      <c r="C128" s="27"/>
      <c r="D128" s="21"/>
      <c r="E128" s="20"/>
      <c r="F128" s="20"/>
      <c r="G128" s="21"/>
    </row>
    <row r="129" spans="1:7" s="125" customFormat="1" ht="20.100000000000001" customHeight="1">
      <c r="A129" s="21"/>
      <c r="B129" s="34" t="s">
        <v>48</v>
      </c>
      <c r="C129" s="21"/>
      <c r="D129" s="21"/>
      <c r="E129" s="21"/>
      <c r="F129" s="21"/>
      <c r="G129" s="21"/>
    </row>
    <row r="130" spans="1:7" s="125" customFormat="1" ht="20.100000000000001" customHeight="1">
      <c r="A130" s="24"/>
      <c r="B130" s="26"/>
      <c r="C130" s="21"/>
      <c r="D130" s="21"/>
      <c r="E130" s="21"/>
      <c r="F130" s="23"/>
      <c r="G130" s="21"/>
    </row>
    <row r="131" spans="1:7" s="125" customFormat="1" ht="20.100000000000001" customHeight="1">
      <c r="A131" s="24"/>
      <c r="B131" s="47"/>
      <c r="C131" s="21"/>
      <c r="D131" s="21"/>
      <c r="E131" s="21"/>
      <c r="F131" s="21"/>
      <c r="G131" s="21"/>
    </row>
    <row r="132" spans="1:7" s="125" customFormat="1" ht="20.100000000000001" customHeight="1">
      <c r="A132" s="24"/>
      <c r="B132" s="47"/>
      <c r="C132" s="21"/>
      <c r="D132" s="21"/>
      <c r="E132" s="21"/>
      <c r="F132" s="21"/>
      <c r="G132" s="21"/>
    </row>
    <row r="133" spans="1:7" s="125" customFormat="1" ht="20.100000000000001" customHeight="1">
      <c r="A133" s="24"/>
      <c r="B133" s="54"/>
      <c r="C133" s="21"/>
      <c r="D133" s="21"/>
      <c r="E133" s="21"/>
      <c r="F133" s="41"/>
      <c r="G133" s="41"/>
    </row>
    <row r="134" spans="1:7" s="125" customFormat="1" ht="20.100000000000001" customHeight="1">
      <c r="A134" s="24"/>
      <c r="B134" s="47"/>
      <c r="C134" s="21"/>
      <c r="D134" s="21"/>
      <c r="E134" s="21"/>
      <c r="F134" s="21"/>
      <c r="G134" s="21"/>
    </row>
    <row r="135" spans="1:7" s="125" customFormat="1" ht="20.100000000000001" customHeight="1">
      <c r="A135" s="24"/>
      <c r="B135" s="47"/>
      <c r="C135" s="21"/>
      <c r="D135" s="21"/>
      <c r="E135" s="21"/>
      <c r="F135" s="21"/>
      <c r="G135" s="21"/>
    </row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F92F0-D791-47F4-B97D-BD84812FA20E}">
  <sheetPr>
    <tabColor rgb="FFFFC000"/>
  </sheetPr>
  <dimension ref="A1:G50"/>
  <sheetViews>
    <sheetView view="pageBreakPreview" zoomScale="82" zoomScaleNormal="86" zoomScaleSheetLayoutView="82" workbookViewId="0">
      <selection activeCell="F1" sqref="F1:F3"/>
    </sheetView>
  </sheetViews>
  <sheetFormatPr defaultColWidth="9" defaultRowHeight="15.75"/>
  <cols>
    <col min="1" max="1" width="4.625" style="24" customWidth="1"/>
    <col min="2" max="2" width="31.625" style="47" customWidth="1"/>
    <col min="3" max="3" width="12.625" style="21" customWidth="1"/>
    <col min="4" max="4" width="6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4"/>
      <c r="E1" s="10" t="s">
        <v>490</v>
      </c>
      <c r="F1" s="27"/>
    </row>
    <row r="2" spans="1:7" ht="18" customHeight="1">
      <c r="B2" s="44"/>
      <c r="E2" s="10" t="s">
        <v>477</v>
      </c>
      <c r="F2" s="27"/>
    </row>
    <row r="3" spans="1:7" ht="18" customHeight="1">
      <c r="B3" s="44"/>
      <c r="E3" s="10" t="s">
        <v>478</v>
      </c>
      <c r="F3" s="122"/>
    </row>
    <row r="4" spans="1:7" ht="18" customHeight="1">
      <c r="B4" s="45"/>
      <c r="E4" s="10" t="s">
        <v>479</v>
      </c>
      <c r="F4" s="39"/>
    </row>
    <row r="5" spans="1:7" ht="18" customHeight="1">
      <c r="B5" s="120" t="s">
        <v>52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59" customFormat="1" ht="20.100000000000001" customHeight="1">
      <c r="A7" s="152" t="s">
        <v>71</v>
      </c>
      <c r="B7" s="152"/>
      <c r="C7" s="152"/>
      <c r="D7" s="152"/>
      <c r="E7" s="152"/>
      <c r="F7" s="152"/>
      <c r="G7" s="152"/>
    </row>
    <row r="8" spans="1:7" s="59" customFormat="1" ht="80.099999999999994" customHeight="1">
      <c r="A8" s="67">
        <v>1</v>
      </c>
      <c r="B8" s="60" t="s">
        <v>58</v>
      </c>
      <c r="C8" s="61" t="s">
        <v>82</v>
      </c>
      <c r="D8" s="67">
        <v>2</v>
      </c>
      <c r="E8" s="68"/>
      <c r="F8" s="22"/>
      <c r="G8" s="70" t="s">
        <v>85</v>
      </c>
    </row>
    <row r="9" spans="1:7" s="59" customFormat="1" ht="80.099999999999994" customHeight="1">
      <c r="A9" s="67">
        <f>A8+1</f>
        <v>2</v>
      </c>
      <c r="B9" s="60" t="s">
        <v>59</v>
      </c>
      <c r="C9" s="61" t="s">
        <v>88</v>
      </c>
      <c r="D9" s="67">
        <v>1</v>
      </c>
      <c r="E9" s="68"/>
      <c r="F9" s="22"/>
      <c r="G9" s="70" t="s">
        <v>85</v>
      </c>
    </row>
    <row r="10" spans="1:7" s="59" customFormat="1" ht="80.099999999999994" customHeight="1">
      <c r="A10" s="67">
        <f t="shared" ref="A10:A16" si="0">A9+1</f>
        <v>3</v>
      </c>
      <c r="B10" s="60" t="s">
        <v>60</v>
      </c>
      <c r="C10" s="61" t="s">
        <v>82</v>
      </c>
      <c r="D10" s="67">
        <v>4</v>
      </c>
      <c r="E10" s="68"/>
      <c r="F10" s="22"/>
      <c r="G10" s="70" t="s">
        <v>85</v>
      </c>
    </row>
    <row r="11" spans="1:7" s="59" customFormat="1" ht="80.099999999999994" customHeight="1">
      <c r="A11" s="67">
        <f t="shared" si="0"/>
        <v>4</v>
      </c>
      <c r="B11" s="60" t="s">
        <v>61</v>
      </c>
      <c r="C11" s="61" t="s">
        <v>95</v>
      </c>
      <c r="D11" s="67">
        <v>2</v>
      </c>
      <c r="E11" s="68"/>
      <c r="F11" s="22"/>
      <c r="G11" s="70" t="s">
        <v>85</v>
      </c>
    </row>
    <row r="12" spans="1:7" s="59" customFormat="1" ht="80.099999999999994" customHeight="1">
      <c r="A12" s="67">
        <f t="shared" si="0"/>
        <v>5</v>
      </c>
      <c r="B12" s="60" t="s">
        <v>62</v>
      </c>
      <c r="C12" s="61" t="s">
        <v>94</v>
      </c>
      <c r="D12" s="67">
        <v>1</v>
      </c>
      <c r="E12" s="68"/>
      <c r="F12" s="22"/>
      <c r="G12" s="70" t="s">
        <v>85</v>
      </c>
    </row>
    <row r="13" spans="1:7" s="59" customFormat="1" ht="80.099999999999994" customHeight="1">
      <c r="A13" s="67">
        <f t="shared" si="0"/>
        <v>6</v>
      </c>
      <c r="B13" s="60" t="s">
        <v>63</v>
      </c>
      <c r="C13" s="61" t="s">
        <v>104</v>
      </c>
      <c r="D13" s="67">
        <v>2</v>
      </c>
      <c r="E13" s="68"/>
      <c r="F13" s="22"/>
      <c r="G13" s="70" t="s">
        <v>85</v>
      </c>
    </row>
    <row r="14" spans="1:7" s="59" customFormat="1" ht="80.099999999999994" customHeight="1">
      <c r="A14" s="67">
        <f t="shared" si="0"/>
        <v>7</v>
      </c>
      <c r="B14" s="60" t="s">
        <v>64</v>
      </c>
      <c r="C14" s="61" t="s">
        <v>103</v>
      </c>
      <c r="D14" s="67">
        <v>1</v>
      </c>
      <c r="E14" s="68"/>
      <c r="F14" s="22"/>
      <c r="G14" s="70" t="s">
        <v>85</v>
      </c>
    </row>
    <row r="15" spans="1:7" s="125" customFormat="1" ht="80.099999999999994" customHeight="1">
      <c r="A15" s="67">
        <f t="shared" si="0"/>
        <v>8</v>
      </c>
      <c r="B15" s="60" t="s">
        <v>45</v>
      </c>
      <c r="C15" s="61" t="s">
        <v>86</v>
      </c>
      <c r="D15" s="67">
        <v>69</v>
      </c>
      <c r="E15" s="68"/>
      <c r="F15" s="22"/>
      <c r="G15" s="69" t="s">
        <v>65</v>
      </c>
    </row>
    <row r="16" spans="1:7" s="125" customFormat="1" ht="80.099999999999994" customHeight="1">
      <c r="A16" s="67">
        <f t="shared" si="0"/>
        <v>9</v>
      </c>
      <c r="B16" s="60" t="s">
        <v>243</v>
      </c>
      <c r="C16" s="61"/>
      <c r="D16" s="67">
        <v>69</v>
      </c>
      <c r="E16" s="68"/>
      <c r="F16" s="22"/>
      <c r="G16" s="94" t="s">
        <v>242</v>
      </c>
    </row>
    <row r="17" spans="1:7" s="125" customFormat="1" ht="20.100000000000001" customHeight="1">
      <c r="A17" s="152" t="s">
        <v>89</v>
      </c>
      <c r="B17" s="152"/>
      <c r="C17" s="152"/>
      <c r="D17" s="152"/>
      <c r="E17" s="152"/>
      <c r="F17" s="152"/>
      <c r="G17" s="152"/>
    </row>
    <row r="18" spans="1:7" s="125" customFormat="1" ht="80.099999999999994" customHeight="1">
      <c r="A18" s="67">
        <f>A16+1</f>
        <v>10</v>
      </c>
      <c r="B18" s="60" t="s">
        <v>81</v>
      </c>
      <c r="C18" s="61" t="s">
        <v>244</v>
      </c>
      <c r="D18" s="67">
        <v>3</v>
      </c>
      <c r="E18" s="68"/>
      <c r="F18" s="22"/>
      <c r="G18" s="71" t="s">
        <v>246</v>
      </c>
    </row>
    <row r="19" spans="1:7" s="125" customFormat="1" ht="80.099999999999994" customHeight="1">
      <c r="A19" s="67">
        <f t="shared" ref="A19" si="1">A18+1</f>
        <v>11</v>
      </c>
      <c r="B19" s="60" t="s">
        <v>81</v>
      </c>
      <c r="C19" s="61" t="s">
        <v>245</v>
      </c>
      <c r="D19" s="67">
        <v>1</v>
      </c>
      <c r="E19" s="68"/>
      <c r="F19" s="22"/>
      <c r="G19" s="71" t="s">
        <v>246</v>
      </c>
    </row>
    <row r="20" spans="1:7" s="125" customFormat="1" ht="19.899999999999999" customHeight="1">
      <c r="A20" s="152" t="s">
        <v>91</v>
      </c>
      <c r="B20" s="152"/>
      <c r="C20" s="152"/>
      <c r="D20" s="152"/>
      <c r="E20" s="152"/>
      <c r="F20" s="152"/>
      <c r="G20" s="152"/>
    </row>
    <row r="21" spans="1:7" s="125" customFormat="1" ht="80.099999999999994" customHeight="1">
      <c r="A21" s="67">
        <f>A19+1</f>
        <v>12</v>
      </c>
      <c r="B21" s="60" t="s">
        <v>81</v>
      </c>
      <c r="C21" s="61" t="s">
        <v>90</v>
      </c>
      <c r="D21" s="67">
        <v>2</v>
      </c>
      <c r="E21" s="68"/>
      <c r="F21" s="22"/>
      <c r="G21" s="71" t="s">
        <v>246</v>
      </c>
    </row>
    <row r="22" spans="1:7" s="125" customFormat="1" ht="19.899999999999999" customHeight="1">
      <c r="A22" s="152" t="s">
        <v>67</v>
      </c>
      <c r="B22" s="152"/>
      <c r="C22" s="152"/>
      <c r="D22" s="152"/>
      <c r="E22" s="152"/>
      <c r="F22" s="152"/>
      <c r="G22" s="152"/>
    </row>
    <row r="23" spans="1:7" s="125" customFormat="1" ht="80.099999999999994" customHeight="1">
      <c r="A23" s="67">
        <f>A21+1</f>
        <v>13</v>
      </c>
      <c r="B23" s="60" t="s">
        <v>68</v>
      </c>
      <c r="C23" s="61" t="s">
        <v>69</v>
      </c>
      <c r="D23" s="67">
        <v>1</v>
      </c>
      <c r="E23" s="68"/>
      <c r="F23" s="22"/>
      <c r="G23" s="71" t="s">
        <v>247</v>
      </c>
    </row>
    <row r="24" spans="1:7" s="125" customFormat="1" ht="80.099999999999994" customHeight="1">
      <c r="A24" s="67">
        <f t="shared" ref="A24" si="2">A23+1</f>
        <v>14</v>
      </c>
      <c r="B24" s="60" t="s">
        <v>47</v>
      </c>
      <c r="C24" s="61" t="s">
        <v>239</v>
      </c>
      <c r="D24" s="67">
        <v>6</v>
      </c>
      <c r="E24" s="68"/>
      <c r="F24" s="22"/>
      <c r="G24" s="71" t="s">
        <v>240</v>
      </c>
    </row>
    <row r="25" spans="1:7" s="125" customFormat="1" ht="20.100000000000001" customHeight="1">
      <c r="A25" s="152" t="s">
        <v>92</v>
      </c>
      <c r="B25" s="152"/>
      <c r="C25" s="152"/>
      <c r="D25" s="152"/>
      <c r="E25" s="152"/>
      <c r="F25" s="152"/>
      <c r="G25" s="152"/>
    </row>
    <row r="26" spans="1:7" s="125" customFormat="1" ht="80.099999999999994" customHeight="1">
      <c r="A26" s="67"/>
      <c r="B26" s="60"/>
      <c r="C26" s="61"/>
      <c r="D26" s="67"/>
      <c r="E26" s="68"/>
      <c r="F26" s="124"/>
      <c r="G26" s="71"/>
    </row>
    <row r="27" spans="1:7" s="125" customFormat="1" ht="80.099999999999994" customHeight="1">
      <c r="A27" s="67"/>
      <c r="B27" s="60"/>
      <c r="C27" s="61"/>
      <c r="D27" s="67"/>
      <c r="E27" s="68"/>
      <c r="F27" s="124"/>
      <c r="G27" s="71"/>
    </row>
    <row r="28" spans="1:7" ht="20.100000000000001" customHeight="1">
      <c r="B28" s="60"/>
      <c r="C28" s="61"/>
      <c r="D28" s="67"/>
      <c r="E28" s="18"/>
      <c r="F28" s="30" t="s">
        <v>487</v>
      </c>
      <c r="G28" s="29">
        <f>SUM(F8:F28)</f>
        <v>0</v>
      </c>
    </row>
    <row r="29" spans="1:7" ht="20.100000000000001" customHeight="1">
      <c r="A29" s="63"/>
      <c r="B29" s="60"/>
      <c r="C29" s="61"/>
      <c r="D29" s="64"/>
      <c r="E29" s="65"/>
      <c r="F29" s="30"/>
      <c r="G29" s="17"/>
    </row>
    <row r="30" spans="1:7" ht="20.100000000000001" customHeight="1" thickBot="1">
      <c r="B30" s="121"/>
      <c r="C30" s="24"/>
      <c r="D30" s="24"/>
      <c r="E30" s="18"/>
      <c r="F30" s="40" t="s">
        <v>492</v>
      </c>
      <c r="G30" s="51">
        <f>SUM(F7:F29)</f>
        <v>0</v>
      </c>
    </row>
    <row r="31" spans="1:7" ht="20.100000000000001" customHeight="1">
      <c r="B31" s="121"/>
      <c r="C31" s="24"/>
      <c r="D31" s="24"/>
      <c r="E31" s="18"/>
      <c r="F31" s="30"/>
      <c r="G31" s="17"/>
    </row>
    <row r="32" spans="1:7" s="133" customFormat="1" ht="20.100000000000001" customHeight="1">
      <c r="A32" s="24"/>
      <c r="B32" s="121"/>
      <c r="C32" s="24"/>
      <c r="D32" s="24"/>
      <c r="E32" s="18"/>
      <c r="F32" s="30"/>
      <c r="G32" s="17"/>
    </row>
    <row r="33" spans="1:7" s="133" customFormat="1" ht="20.100000000000001" customHeight="1">
      <c r="A33" s="24"/>
      <c r="B33" s="121"/>
      <c r="C33" s="24"/>
      <c r="D33" s="24"/>
      <c r="E33" s="18"/>
      <c r="F33" s="18"/>
      <c r="G33" s="21"/>
    </row>
    <row r="34" spans="1:7" s="133" customFormat="1" ht="20.100000000000001" customHeight="1" thickBot="1">
      <c r="A34" s="48"/>
      <c r="B34" s="49"/>
      <c r="C34" s="50"/>
      <c r="D34" s="50"/>
      <c r="E34" s="19"/>
      <c r="F34" s="40" t="s">
        <v>493</v>
      </c>
      <c r="G34" s="51">
        <f>SUM(F7:F33)</f>
        <v>0</v>
      </c>
    </row>
    <row r="35" spans="1:7" s="133" customFormat="1" ht="20.100000000000001" customHeight="1">
      <c r="A35" s="24"/>
      <c r="B35" s="52"/>
      <c r="C35" s="21"/>
      <c r="D35" s="21"/>
      <c r="E35" s="20"/>
      <c r="F35" s="20"/>
      <c r="G35" s="21"/>
    </row>
    <row r="36" spans="1:7" s="133" customFormat="1" ht="20.100000000000001" customHeight="1">
      <c r="A36" s="24"/>
      <c r="B36" s="121"/>
      <c r="C36" s="27"/>
      <c r="D36" s="21"/>
      <c r="E36" s="20"/>
      <c r="F36" s="20"/>
      <c r="G36" s="21"/>
    </row>
    <row r="37" spans="1:7" s="133" customFormat="1" ht="20.100000000000001" customHeight="1">
      <c r="A37" s="24"/>
      <c r="B37" s="121"/>
      <c r="C37" s="27"/>
      <c r="D37" s="21"/>
      <c r="E37" s="20"/>
      <c r="F37" s="20"/>
      <c r="G37" s="21"/>
    </row>
    <row r="38" spans="1:7" s="133" customFormat="1" ht="20.100000000000001" customHeight="1">
      <c r="A38" s="21"/>
      <c r="B38" s="34" t="s">
        <v>48</v>
      </c>
      <c r="C38" s="21"/>
      <c r="D38" s="21"/>
      <c r="E38" s="21"/>
      <c r="F38" s="21"/>
      <c r="G38" s="21"/>
    </row>
    <row r="39" spans="1:7" s="133" customFormat="1" ht="20.100000000000001" customHeight="1">
      <c r="A39" s="24"/>
      <c r="B39" s="47"/>
      <c r="C39" s="21"/>
      <c r="D39" s="21"/>
      <c r="E39" s="21"/>
      <c r="F39" s="21"/>
      <c r="G39" s="21"/>
    </row>
    <row r="40" spans="1:7" s="133" customFormat="1" ht="20.100000000000001" customHeight="1">
      <c r="A40" s="24"/>
      <c r="B40" s="26"/>
      <c r="C40" s="21"/>
      <c r="D40" s="21"/>
      <c r="E40" s="21"/>
      <c r="F40" s="23"/>
      <c r="G40" s="21"/>
    </row>
    <row r="41" spans="1:7" s="133" customFormat="1" ht="20.100000000000001" customHeight="1">
      <c r="A41" s="24"/>
      <c r="B41" s="47"/>
      <c r="C41" s="21"/>
      <c r="D41" s="21"/>
      <c r="E41" s="21"/>
      <c r="F41" s="21"/>
      <c r="G41" s="21"/>
    </row>
    <row r="42" spans="1:7" s="133" customFormat="1" ht="20.100000000000001" customHeight="1">
      <c r="A42" s="24"/>
      <c r="B42" s="47"/>
      <c r="C42" s="21"/>
      <c r="D42" s="21"/>
      <c r="E42" s="21"/>
      <c r="F42" s="21"/>
      <c r="G42" s="21"/>
    </row>
    <row r="43" spans="1:7" s="133" customFormat="1" ht="20.100000000000001" customHeight="1">
      <c r="A43" s="24"/>
      <c r="B43" s="47"/>
      <c r="C43" s="21"/>
      <c r="D43" s="21"/>
      <c r="E43" s="21"/>
      <c r="F43" s="21"/>
      <c r="G43" s="21"/>
    </row>
    <row r="44" spans="1:7" s="133" customFormat="1" ht="20.100000000000001" customHeight="1">
      <c r="A44" s="24"/>
      <c r="B44" s="47"/>
      <c r="C44" s="21"/>
      <c r="D44" s="21"/>
      <c r="E44" s="21"/>
      <c r="F44" s="21"/>
      <c r="G44" s="21"/>
    </row>
    <row r="45" spans="1:7" s="133" customFormat="1" ht="20.100000000000001" customHeight="1">
      <c r="A45" s="24"/>
      <c r="B45" s="47"/>
      <c r="C45" s="21"/>
      <c r="D45" s="21"/>
      <c r="E45" s="21"/>
      <c r="F45" s="21"/>
      <c r="G45" s="21"/>
    </row>
    <row r="46" spans="1:7" s="133" customFormat="1" ht="20.100000000000001" customHeight="1">
      <c r="A46" s="24"/>
      <c r="B46" s="47"/>
      <c r="C46" s="21"/>
      <c r="D46" s="21"/>
      <c r="E46" s="21"/>
      <c r="F46" s="21"/>
      <c r="G46" s="21"/>
    </row>
    <row r="47" spans="1:7" s="133" customFormat="1" ht="20.100000000000001" customHeight="1">
      <c r="A47" s="24"/>
      <c r="B47" s="47"/>
      <c r="C47" s="21"/>
      <c r="D47" s="21"/>
      <c r="E47" s="21"/>
      <c r="F47" s="21"/>
      <c r="G47" s="21"/>
    </row>
    <row r="48" spans="1:7" s="133" customFormat="1" ht="20.100000000000001" customHeight="1">
      <c r="A48" s="24"/>
      <c r="B48" s="54"/>
      <c r="C48" s="21"/>
      <c r="D48" s="21"/>
      <c r="E48" s="21"/>
      <c r="F48" s="41"/>
      <c r="G48" s="41"/>
    </row>
    <row r="49" spans="1:7" s="133" customFormat="1" ht="20.100000000000001" customHeight="1">
      <c r="A49" s="24"/>
      <c r="B49" s="47"/>
      <c r="C49" s="21"/>
      <c r="D49" s="21"/>
      <c r="E49" s="21"/>
      <c r="F49" s="21"/>
      <c r="G49" s="21"/>
    </row>
    <row r="50" spans="1:7" s="133" customFormat="1" ht="18" customHeight="1">
      <c r="A50" s="24"/>
      <c r="B50" s="47"/>
      <c r="C50" s="21"/>
      <c r="D50" s="21"/>
      <c r="E50" s="21"/>
      <c r="F50" s="21"/>
      <c r="G50" s="21"/>
    </row>
  </sheetData>
  <mergeCells count="5">
    <mergeCell ref="A22:G22"/>
    <mergeCell ref="A25:G25"/>
    <mergeCell ref="A7:G7"/>
    <mergeCell ref="A17:G17"/>
    <mergeCell ref="A20:G20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2841C-C905-42DD-9991-F9DEA5323BE4}">
  <sheetPr>
    <tabColor theme="9" tint="-0.499984740745262"/>
  </sheetPr>
  <dimension ref="A1:G136"/>
  <sheetViews>
    <sheetView view="pageBreakPreview" topLeftCell="A121" zoomScale="96" zoomScaleNormal="86" zoomScaleSheetLayoutView="96" workbookViewId="0">
      <selection activeCell="B75" sqref="B75"/>
    </sheetView>
  </sheetViews>
  <sheetFormatPr defaultColWidth="9" defaultRowHeight="15.75"/>
  <cols>
    <col min="1" max="1" width="4.625" style="24" customWidth="1"/>
    <col min="2" max="2" width="39.625" style="47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4"/>
      <c r="E1" s="10" t="s">
        <v>490</v>
      </c>
      <c r="F1" s="27"/>
    </row>
    <row r="2" spans="1:7" ht="18" customHeight="1">
      <c r="B2" s="44"/>
      <c r="E2" s="10" t="s">
        <v>477</v>
      </c>
      <c r="F2" s="27"/>
    </row>
    <row r="3" spans="1:7" ht="18" customHeight="1">
      <c r="B3" s="44"/>
      <c r="E3" s="10" t="s">
        <v>478</v>
      </c>
      <c r="F3" s="122"/>
    </row>
    <row r="4" spans="1:7" ht="18" customHeight="1">
      <c r="B4" s="45"/>
      <c r="E4" s="10" t="s">
        <v>479</v>
      </c>
      <c r="F4" s="39"/>
    </row>
    <row r="5" spans="1:7" ht="18" customHeight="1">
      <c r="B5" s="120" t="s">
        <v>36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29</v>
      </c>
      <c r="C7" s="24"/>
      <c r="D7" s="24"/>
      <c r="E7" s="22"/>
      <c r="F7" s="22"/>
      <c r="G7" s="27"/>
    </row>
    <row r="8" spans="1:7" ht="20.100000000000001" customHeight="1">
      <c r="A8" s="24">
        <v>1</v>
      </c>
      <c r="B8" s="121" t="s">
        <v>191</v>
      </c>
      <c r="C8" s="24">
        <v>1</v>
      </c>
      <c r="D8" s="24" t="s">
        <v>1</v>
      </c>
      <c r="E8" s="22"/>
      <c r="F8" s="22"/>
      <c r="G8" s="31" t="s">
        <v>135</v>
      </c>
    </row>
    <row r="9" spans="1:7" s="125" customFormat="1" ht="20.100000000000001" customHeight="1">
      <c r="A9" s="24"/>
      <c r="B9" s="121"/>
      <c r="C9" s="24"/>
      <c r="D9" s="24"/>
      <c r="E9" s="18"/>
      <c r="F9" s="30" t="s">
        <v>487</v>
      </c>
      <c r="G9" s="29">
        <f>SUM(F7:F9)</f>
        <v>0</v>
      </c>
    </row>
    <row r="10" spans="1:7" s="125" customFormat="1" ht="20.100000000000001" customHeight="1">
      <c r="A10" s="26" t="s">
        <v>2</v>
      </c>
      <c r="B10" s="37" t="s">
        <v>30</v>
      </c>
      <c r="C10" s="24"/>
      <c r="D10" s="24"/>
      <c r="E10" s="18"/>
      <c r="F10" s="18"/>
      <c r="G10" s="23"/>
    </row>
    <row r="11" spans="1:7" s="125" customFormat="1" ht="20.100000000000001" customHeight="1">
      <c r="A11" s="24">
        <v>1</v>
      </c>
      <c r="B11" s="121" t="s">
        <v>300</v>
      </c>
      <c r="C11" s="24">
        <v>1</v>
      </c>
      <c r="D11" s="24" t="s">
        <v>1</v>
      </c>
      <c r="E11" s="22"/>
      <c r="F11" s="22"/>
      <c r="G11" s="31"/>
    </row>
    <row r="12" spans="1:7" ht="20.100000000000001" customHeight="1">
      <c r="A12" s="24" t="s">
        <v>14</v>
      </c>
      <c r="B12" s="121"/>
      <c r="C12" s="24"/>
      <c r="D12" s="24"/>
      <c r="E12" s="18"/>
      <c r="F12" s="30" t="s">
        <v>487</v>
      </c>
      <c r="G12" s="29">
        <f>SUM(F10:F12)</f>
        <v>0</v>
      </c>
    </row>
    <row r="13" spans="1:7" ht="20.100000000000001" customHeight="1">
      <c r="A13" s="26" t="s">
        <v>4</v>
      </c>
      <c r="B13" s="37" t="s">
        <v>38</v>
      </c>
      <c r="C13" s="24"/>
      <c r="D13" s="24"/>
      <c r="E13" s="18"/>
      <c r="F13" s="18"/>
      <c r="G13" s="31"/>
    </row>
    <row r="14" spans="1:7" ht="20.100000000000001" customHeight="1">
      <c r="A14" s="24">
        <v>1</v>
      </c>
      <c r="B14" s="121" t="s">
        <v>298</v>
      </c>
      <c r="C14" s="24">
        <v>307</v>
      </c>
      <c r="D14" s="24" t="s">
        <v>23</v>
      </c>
      <c r="E14" s="22"/>
      <c r="F14" s="22"/>
      <c r="G14" s="31" t="s">
        <v>105</v>
      </c>
    </row>
    <row r="15" spans="1:7" ht="20.100000000000001" customHeight="1">
      <c r="A15" s="24">
        <f t="shared" ref="A15:A16" si="0">A14+1</f>
        <v>2</v>
      </c>
      <c r="B15" s="121" t="s">
        <v>123</v>
      </c>
      <c r="C15" s="24">
        <v>37</v>
      </c>
      <c r="D15" s="24" t="s">
        <v>23</v>
      </c>
      <c r="E15" s="22"/>
      <c r="F15" s="22"/>
      <c r="G15" s="31" t="s">
        <v>106</v>
      </c>
    </row>
    <row r="16" spans="1:7" ht="20.100000000000001" customHeight="1">
      <c r="A16" s="24">
        <f t="shared" si="0"/>
        <v>3</v>
      </c>
      <c r="B16" s="32" t="s">
        <v>283</v>
      </c>
      <c r="C16" s="24">
        <v>32</v>
      </c>
      <c r="D16" s="24" t="s">
        <v>3</v>
      </c>
      <c r="E16" s="22"/>
      <c r="F16" s="22"/>
      <c r="G16" s="31"/>
    </row>
    <row r="17" spans="1:7" ht="20.100000000000001" customHeight="1">
      <c r="A17" s="24" t="s">
        <v>14</v>
      </c>
      <c r="B17" s="121"/>
      <c r="C17" s="24"/>
      <c r="D17" s="24"/>
      <c r="E17" s="18"/>
      <c r="F17" s="30" t="s">
        <v>487</v>
      </c>
      <c r="G17" s="29">
        <f>SUM(F13:F17)</f>
        <v>0</v>
      </c>
    </row>
    <row r="18" spans="1:7" ht="20.100000000000001" customHeight="1">
      <c r="A18" s="26" t="s">
        <v>5</v>
      </c>
      <c r="B18" s="37" t="s">
        <v>177</v>
      </c>
      <c r="C18" s="24"/>
      <c r="D18" s="24"/>
      <c r="E18" s="18"/>
      <c r="F18" s="18"/>
      <c r="G18" s="31"/>
    </row>
    <row r="19" spans="1:7" ht="20.100000000000001" customHeight="1">
      <c r="A19" s="24">
        <v>1</v>
      </c>
      <c r="B19" s="121" t="s">
        <v>192</v>
      </c>
      <c r="C19" s="24">
        <v>1</v>
      </c>
      <c r="D19" s="24" t="s">
        <v>1</v>
      </c>
      <c r="E19" s="22"/>
      <c r="F19" s="22"/>
      <c r="G19" s="23"/>
    </row>
    <row r="20" spans="1:7" ht="20.100000000000001" customHeight="1">
      <c r="A20" s="24">
        <f t="shared" ref="A20:A34" si="1">A19+1</f>
        <v>2</v>
      </c>
      <c r="B20" s="46" t="s">
        <v>301</v>
      </c>
      <c r="C20" s="24">
        <v>1</v>
      </c>
      <c r="D20" s="24" t="s">
        <v>1</v>
      </c>
      <c r="E20" s="22"/>
      <c r="F20" s="22"/>
      <c r="G20" s="27"/>
    </row>
    <row r="21" spans="1:7" ht="20.100000000000001" customHeight="1">
      <c r="A21" s="24">
        <f t="shared" si="1"/>
        <v>3</v>
      </c>
      <c r="B21" s="46" t="s">
        <v>200</v>
      </c>
      <c r="C21" s="24">
        <v>1</v>
      </c>
      <c r="D21" s="24" t="s">
        <v>1</v>
      </c>
      <c r="E21" s="22"/>
      <c r="F21" s="22"/>
      <c r="G21" s="27"/>
    </row>
    <row r="22" spans="1:7" ht="20.100000000000001" customHeight="1">
      <c r="A22" s="24">
        <f t="shared" si="1"/>
        <v>4</v>
      </c>
      <c r="B22" s="121" t="s">
        <v>26</v>
      </c>
      <c r="C22" s="24">
        <v>1</v>
      </c>
      <c r="D22" s="24" t="s">
        <v>1</v>
      </c>
      <c r="E22" s="22"/>
      <c r="F22" s="22"/>
      <c r="G22" s="31"/>
    </row>
    <row r="23" spans="1:7" ht="20.100000000000001" customHeight="1">
      <c r="A23" s="24">
        <f t="shared" si="1"/>
        <v>5</v>
      </c>
      <c r="B23" s="121" t="s">
        <v>272</v>
      </c>
      <c r="C23" s="24">
        <v>45</v>
      </c>
      <c r="D23" s="24" t="s">
        <v>273</v>
      </c>
      <c r="E23" s="22"/>
      <c r="F23" s="22"/>
      <c r="G23" s="141"/>
    </row>
    <row r="24" spans="1:7" ht="20.100000000000001" customHeight="1">
      <c r="A24" s="24">
        <f t="shared" si="1"/>
        <v>6</v>
      </c>
      <c r="B24" s="121" t="s">
        <v>193</v>
      </c>
      <c r="C24" s="24">
        <v>3</v>
      </c>
      <c r="D24" s="24" t="s">
        <v>7</v>
      </c>
      <c r="E24" s="22"/>
      <c r="F24" s="22"/>
      <c r="G24" s="140"/>
    </row>
    <row r="25" spans="1:7" ht="20.100000000000001" customHeight="1">
      <c r="A25" s="24">
        <f t="shared" si="1"/>
        <v>7</v>
      </c>
      <c r="B25" s="121" t="s">
        <v>276</v>
      </c>
      <c r="C25" s="24">
        <v>99</v>
      </c>
      <c r="D25" s="24" t="s">
        <v>9</v>
      </c>
      <c r="E25" s="22"/>
      <c r="F25" s="22"/>
      <c r="G25" s="141"/>
    </row>
    <row r="26" spans="1:7" ht="20.100000000000001" customHeight="1">
      <c r="A26" s="24">
        <f t="shared" si="1"/>
        <v>8</v>
      </c>
      <c r="B26" s="121" t="s">
        <v>138</v>
      </c>
      <c r="C26" s="24">
        <v>57</v>
      </c>
      <c r="D26" s="24" t="s">
        <v>9</v>
      </c>
      <c r="E26" s="22"/>
      <c r="F26" s="22"/>
      <c r="G26" s="141"/>
    </row>
    <row r="27" spans="1:7" ht="20.100000000000001" customHeight="1">
      <c r="A27" s="24">
        <f t="shared" si="1"/>
        <v>9</v>
      </c>
      <c r="B27" s="121" t="s">
        <v>194</v>
      </c>
      <c r="C27" s="24">
        <v>3</v>
      </c>
      <c r="D27" s="24" t="s">
        <v>9</v>
      </c>
      <c r="E27" s="22"/>
      <c r="F27" s="22"/>
      <c r="G27" s="31"/>
    </row>
    <row r="28" spans="1:7" ht="20.100000000000001" customHeight="1">
      <c r="B28" s="121"/>
      <c r="C28" s="24"/>
      <c r="D28" s="24"/>
      <c r="E28" s="22"/>
      <c r="F28" s="124"/>
      <c r="G28" s="31"/>
    </row>
    <row r="29" spans="1:7" ht="20.100000000000001" customHeight="1">
      <c r="A29" s="24">
        <v>10</v>
      </c>
      <c r="B29" s="121" t="s">
        <v>189</v>
      </c>
      <c r="C29" s="24">
        <v>27</v>
      </c>
      <c r="D29" s="24" t="s">
        <v>9</v>
      </c>
      <c r="E29" s="22"/>
      <c r="F29" s="22"/>
      <c r="G29" s="141"/>
    </row>
    <row r="30" spans="1:7" ht="20.100000000000001" customHeight="1">
      <c r="A30" s="24">
        <f t="shared" si="1"/>
        <v>11</v>
      </c>
      <c r="B30" s="121" t="s">
        <v>203</v>
      </c>
      <c r="C30" s="24">
        <v>23</v>
      </c>
      <c r="D30" s="24" t="s">
        <v>7</v>
      </c>
      <c r="E30" s="22"/>
      <c r="F30" s="22"/>
      <c r="G30" s="141"/>
    </row>
    <row r="31" spans="1:7" ht="20.100000000000001" customHeight="1">
      <c r="A31" s="24">
        <f t="shared" si="1"/>
        <v>12</v>
      </c>
      <c r="B31" s="121" t="s">
        <v>202</v>
      </c>
      <c r="C31" s="24">
        <v>4</v>
      </c>
      <c r="D31" s="24" t="s">
        <v>7</v>
      </c>
      <c r="E31" s="22"/>
      <c r="F31" s="22"/>
      <c r="G31" s="141"/>
    </row>
    <row r="32" spans="1:7" ht="20.100000000000001" customHeight="1">
      <c r="A32" s="24">
        <f t="shared" si="1"/>
        <v>13</v>
      </c>
      <c r="B32" s="121" t="s">
        <v>201</v>
      </c>
      <c r="C32" s="24">
        <v>1</v>
      </c>
      <c r="D32" s="24" t="s">
        <v>1</v>
      </c>
      <c r="E32" s="22"/>
      <c r="F32" s="22"/>
      <c r="G32" s="31"/>
    </row>
    <row r="33" spans="1:7" ht="20.100000000000001" customHeight="1">
      <c r="A33" s="24">
        <f t="shared" si="1"/>
        <v>14</v>
      </c>
      <c r="B33" s="121" t="s">
        <v>213</v>
      </c>
      <c r="C33" s="24">
        <v>1</v>
      </c>
      <c r="D33" s="24" t="s">
        <v>1</v>
      </c>
      <c r="E33" s="22"/>
      <c r="F33" s="22"/>
      <c r="G33" s="31"/>
    </row>
    <row r="34" spans="1:7" ht="20.100000000000001" customHeight="1">
      <c r="A34" s="24">
        <f t="shared" si="1"/>
        <v>15</v>
      </c>
      <c r="B34" s="121" t="s">
        <v>342</v>
      </c>
      <c r="C34" s="24">
        <v>3</v>
      </c>
      <c r="D34" s="24" t="s">
        <v>9</v>
      </c>
      <c r="E34" s="22"/>
      <c r="F34" s="22"/>
      <c r="G34" s="31"/>
    </row>
    <row r="35" spans="1:7" ht="20.100000000000001" customHeight="1">
      <c r="B35" s="121"/>
      <c r="C35" s="24"/>
      <c r="D35" s="24"/>
      <c r="E35" s="18"/>
      <c r="F35" s="30" t="s">
        <v>487</v>
      </c>
      <c r="G35" s="29">
        <f>SUM(F18:F35)</f>
        <v>0</v>
      </c>
    </row>
    <row r="36" spans="1:7" ht="20.100000000000001" customHeight="1">
      <c r="A36" s="26" t="s">
        <v>10</v>
      </c>
      <c r="B36" s="37" t="s">
        <v>209</v>
      </c>
      <c r="C36" s="24"/>
      <c r="D36" s="24"/>
      <c r="E36" s="18"/>
      <c r="F36" s="22"/>
      <c r="G36" s="31"/>
    </row>
    <row r="37" spans="1:7" ht="20.100000000000001" customHeight="1">
      <c r="A37" s="24">
        <v>1</v>
      </c>
      <c r="B37" s="121" t="s">
        <v>204</v>
      </c>
      <c r="C37" s="24">
        <v>1</v>
      </c>
      <c r="D37" s="24" t="s">
        <v>1</v>
      </c>
      <c r="E37" s="22"/>
      <c r="F37" s="22"/>
      <c r="G37" s="23"/>
    </row>
    <row r="38" spans="1:7" ht="20.100000000000001" customHeight="1">
      <c r="A38" s="24">
        <f t="shared" ref="A38:A43" si="2">A37+1</f>
        <v>2</v>
      </c>
      <c r="B38" s="121" t="s">
        <v>205</v>
      </c>
      <c r="C38" s="24">
        <v>1</v>
      </c>
      <c r="D38" s="24" t="s">
        <v>1</v>
      </c>
      <c r="E38" s="22"/>
      <c r="F38" s="22"/>
      <c r="G38" s="140"/>
    </row>
    <row r="39" spans="1:7" ht="20.100000000000001" customHeight="1">
      <c r="A39" s="24">
        <f t="shared" si="2"/>
        <v>3</v>
      </c>
      <c r="B39" s="121" t="s">
        <v>293</v>
      </c>
      <c r="C39" s="24">
        <v>82</v>
      </c>
      <c r="D39" s="24" t="s">
        <v>9</v>
      </c>
      <c r="E39" s="22"/>
      <c r="F39" s="22"/>
      <c r="G39" s="141"/>
    </row>
    <row r="40" spans="1:7" s="125" customFormat="1" ht="20.100000000000001" customHeight="1">
      <c r="A40" s="24">
        <f t="shared" si="2"/>
        <v>4</v>
      </c>
      <c r="B40" s="121" t="s">
        <v>43</v>
      </c>
      <c r="C40" s="24">
        <v>3</v>
      </c>
      <c r="D40" s="24" t="s">
        <v>9</v>
      </c>
      <c r="E40" s="22"/>
      <c r="F40" s="22"/>
      <c r="G40" s="142"/>
    </row>
    <row r="41" spans="1:7" s="125" customFormat="1" ht="20.100000000000001" customHeight="1">
      <c r="A41" s="24">
        <f t="shared" si="2"/>
        <v>5</v>
      </c>
      <c r="B41" s="46" t="s">
        <v>295</v>
      </c>
      <c r="C41" s="24">
        <v>63</v>
      </c>
      <c r="D41" s="24" t="s">
        <v>9</v>
      </c>
      <c r="E41" s="22"/>
      <c r="F41" s="22"/>
      <c r="G41" s="141"/>
    </row>
    <row r="42" spans="1:7" ht="20.100000000000001" customHeight="1">
      <c r="A42" s="24">
        <f t="shared" si="2"/>
        <v>6</v>
      </c>
      <c r="B42" s="121" t="s">
        <v>302</v>
      </c>
      <c r="C42" s="24">
        <v>9</v>
      </c>
      <c r="D42" s="24" t="s">
        <v>9</v>
      </c>
      <c r="E42" s="22"/>
      <c r="F42" s="22"/>
      <c r="G42" s="142"/>
    </row>
    <row r="43" spans="1:7" s="125" customFormat="1" ht="20.100000000000001" customHeight="1">
      <c r="A43" s="24">
        <f t="shared" si="2"/>
        <v>7</v>
      </c>
      <c r="B43" s="121" t="s">
        <v>294</v>
      </c>
      <c r="C43" s="24">
        <v>6</v>
      </c>
      <c r="D43" s="24" t="s">
        <v>9</v>
      </c>
      <c r="E43" s="22"/>
      <c r="F43" s="22"/>
      <c r="G43" s="142"/>
    </row>
    <row r="44" spans="1:7" s="125" customFormat="1" ht="20.100000000000001" customHeight="1">
      <c r="A44" s="24"/>
      <c r="B44" s="121"/>
      <c r="C44" s="24"/>
      <c r="D44" s="24"/>
      <c r="E44" s="18"/>
      <c r="F44" s="30" t="s">
        <v>487</v>
      </c>
      <c r="G44" s="143">
        <f>SUM(F37:F43)</f>
        <v>0</v>
      </c>
    </row>
    <row r="45" spans="1:7" s="125" customFormat="1" ht="20.100000000000001" customHeight="1">
      <c r="A45" s="26" t="s">
        <v>11</v>
      </c>
      <c r="B45" s="37" t="s">
        <v>154</v>
      </c>
      <c r="C45" s="24"/>
      <c r="D45" s="24"/>
      <c r="E45" s="18"/>
      <c r="F45" s="18"/>
      <c r="G45" s="142"/>
    </row>
    <row r="46" spans="1:7" s="125" customFormat="1" ht="39.950000000000003" customHeight="1">
      <c r="A46" s="24">
        <v>1</v>
      </c>
      <c r="B46" s="97" t="s">
        <v>268</v>
      </c>
      <c r="C46" s="24">
        <v>9</v>
      </c>
      <c r="D46" s="24" t="s">
        <v>3</v>
      </c>
      <c r="E46" s="22"/>
      <c r="F46" s="22"/>
      <c r="G46" s="142"/>
    </row>
    <row r="47" spans="1:7" s="125" customFormat="1" ht="20.100000000000001" customHeight="1">
      <c r="A47" s="24">
        <f t="shared" ref="A47:A54" si="3">A46+1</f>
        <v>2</v>
      </c>
      <c r="B47" s="32" t="s">
        <v>188</v>
      </c>
      <c r="C47" s="24">
        <v>45</v>
      </c>
      <c r="D47" s="24" t="s">
        <v>12</v>
      </c>
      <c r="E47" s="22"/>
      <c r="F47" s="22"/>
      <c r="G47" s="31"/>
    </row>
    <row r="48" spans="1:7" s="125" customFormat="1" ht="20.100000000000001" customHeight="1">
      <c r="A48" s="24">
        <v>3</v>
      </c>
      <c r="B48" s="32" t="s">
        <v>126</v>
      </c>
      <c r="C48" s="24">
        <v>98</v>
      </c>
      <c r="D48" s="24" t="s">
        <v>12</v>
      </c>
      <c r="E48" s="22"/>
      <c r="F48" s="22"/>
      <c r="G48" s="31"/>
    </row>
    <row r="49" spans="1:7" s="125" customFormat="1" ht="20.100000000000001" customHeight="1">
      <c r="A49" s="24">
        <f t="shared" si="3"/>
        <v>4</v>
      </c>
      <c r="B49" s="32" t="s">
        <v>431</v>
      </c>
      <c r="C49" s="24">
        <v>46</v>
      </c>
      <c r="D49" s="24" t="s">
        <v>12</v>
      </c>
      <c r="E49" s="22"/>
      <c r="F49" s="22"/>
      <c r="G49" s="31"/>
    </row>
    <row r="50" spans="1:7" s="125" customFormat="1" ht="20.100000000000001" customHeight="1">
      <c r="A50" s="24">
        <f t="shared" si="3"/>
        <v>5</v>
      </c>
      <c r="B50" s="32" t="s">
        <v>432</v>
      </c>
      <c r="C50" s="24">
        <v>1</v>
      </c>
      <c r="D50" s="24" t="s">
        <v>1</v>
      </c>
      <c r="E50" s="22"/>
      <c r="F50" s="22"/>
      <c r="G50" s="31"/>
    </row>
    <row r="51" spans="1:7" s="125" customFormat="1" ht="20.100000000000001" customHeight="1">
      <c r="A51" s="24">
        <f t="shared" si="3"/>
        <v>6</v>
      </c>
      <c r="B51" s="32" t="s">
        <v>449</v>
      </c>
      <c r="C51" s="24">
        <v>1</v>
      </c>
      <c r="D51" s="24" t="s">
        <v>1</v>
      </c>
      <c r="E51" s="22"/>
      <c r="F51" s="22"/>
      <c r="G51" s="31"/>
    </row>
    <row r="52" spans="1:7" ht="20.100000000000001" customHeight="1">
      <c r="A52" s="24">
        <f t="shared" si="3"/>
        <v>7</v>
      </c>
      <c r="B52" s="121" t="s">
        <v>158</v>
      </c>
      <c r="C52" s="24">
        <v>11</v>
      </c>
      <c r="D52" s="24" t="s">
        <v>12</v>
      </c>
      <c r="E52" s="22"/>
      <c r="F52" s="22"/>
      <c r="G52" s="24"/>
    </row>
    <row r="53" spans="1:7" ht="20.100000000000001" customHeight="1">
      <c r="A53" s="24">
        <v>8</v>
      </c>
      <c r="B53" s="58" t="s">
        <v>308</v>
      </c>
      <c r="C53" s="25">
        <v>6</v>
      </c>
      <c r="D53" s="24" t="s">
        <v>1</v>
      </c>
      <c r="E53" s="22"/>
      <c r="F53" s="22"/>
      <c r="G53" s="31"/>
    </row>
    <row r="54" spans="1:7" ht="20.100000000000001" customHeight="1">
      <c r="A54" s="24">
        <f t="shared" si="3"/>
        <v>9</v>
      </c>
      <c r="B54" s="32" t="s">
        <v>159</v>
      </c>
      <c r="C54" s="25">
        <v>23.5</v>
      </c>
      <c r="D54" s="24" t="s">
        <v>12</v>
      </c>
      <c r="E54" s="22"/>
      <c r="F54" s="22"/>
      <c r="G54" s="31"/>
    </row>
    <row r="55" spans="1:7" s="125" customFormat="1" ht="20.100000000000001" customHeight="1">
      <c r="A55" s="24"/>
      <c r="B55" s="37" t="s">
        <v>153</v>
      </c>
      <c r="C55" s="24"/>
      <c r="D55" s="24"/>
      <c r="E55" s="22"/>
      <c r="F55" s="22"/>
      <c r="G55" s="24"/>
    </row>
    <row r="56" spans="1:7" ht="20.100000000000001" customHeight="1">
      <c r="A56" s="24">
        <f>A54+1</f>
        <v>10</v>
      </c>
      <c r="B56" s="121" t="s">
        <v>184</v>
      </c>
      <c r="C56" s="24">
        <v>22</v>
      </c>
      <c r="D56" s="24" t="s">
        <v>12</v>
      </c>
      <c r="E56" s="22"/>
      <c r="F56" s="22"/>
      <c r="G56" s="31"/>
    </row>
    <row r="57" spans="1:7" ht="20.100000000000001" customHeight="1">
      <c r="A57" s="24">
        <f t="shared" ref="A57:A60" si="4">A56+1</f>
        <v>11</v>
      </c>
      <c r="B57" s="121" t="s">
        <v>185</v>
      </c>
      <c r="C57" s="24">
        <v>4</v>
      </c>
      <c r="D57" s="24" t="s">
        <v>12</v>
      </c>
      <c r="E57" s="22"/>
      <c r="F57" s="22"/>
      <c r="G57" s="31"/>
    </row>
    <row r="58" spans="1:7" ht="20.100000000000001" customHeight="1">
      <c r="A58" s="24">
        <f t="shared" si="4"/>
        <v>12</v>
      </c>
      <c r="B58" s="46" t="s">
        <v>187</v>
      </c>
      <c r="C58" s="24">
        <v>10</v>
      </c>
      <c r="D58" s="24" t="s">
        <v>12</v>
      </c>
      <c r="E58" s="22"/>
      <c r="F58" s="22"/>
      <c r="G58" s="31"/>
    </row>
    <row r="59" spans="1:7" s="125" customFormat="1" ht="20.100000000000001" customHeight="1">
      <c r="A59" s="24">
        <f t="shared" si="4"/>
        <v>13</v>
      </c>
      <c r="B59" s="46" t="s">
        <v>186</v>
      </c>
      <c r="C59" s="24">
        <v>5</v>
      </c>
      <c r="D59" s="24" t="s">
        <v>12</v>
      </c>
      <c r="E59" s="22"/>
      <c r="F59" s="22"/>
      <c r="G59" s="24"/>
    </row>
    <row r="60" spans="1:7" s="125" customFormat="1" ht="20.100000000000001" customHeight="1">
      <c r="A60" s="24">
        <f t="shared" si="4"/>
        <v>14</v>
      </c>
      <c r="B60" s="46" t="s">
        <v>156</v>
      </c>
      <c r="C60" s="24">
        <v>18</v>
      </c>
      <c r="D60" s="24" t="s">
        <v>12</v>
      </c>
      <c r="E60" s="22"/>
      <c r="F60" s="22"/>
      <c r="G60" s="24"/>
    </row>
    <row r="61" spans="1:7" ht="20.100000000000001" customHeight="1">
      <c r="B61" s="121"/>
      <c r="C61" s="24"/>
      <c r="D61" s="24"/>
      <c r="E61" s="18"/>
      <c r="F61" s="30" t="s">
        <v>487</v>
      </c>
      <c r="G61" s="17">
        <f>SUM(F45:F60)</f>
        <v>0</v>
      </c>
    </row>
    <row r="62" spans="1:7" ht="20.100000000000001" customHeight="1">
      <c r="A62" s="26" t="s">
        <v>15</v>
      </c>
      <c r="B62" s="37" t="s">
        <v>108</v>
      </c>
      <c r="C62" s="24"/>
      <c r="D62" s="24"/>
      <c r="E62" s="18"/>
      <c r="F62" s="18"/>
      <c r="G62" s="31"/>
    </row>
    <row r="63" spans="1:7" ht="20.100000000000001" customHeight="1">
      <c r="A63" s="24">
        <v>1</v>
      </c>
      <c r="B63" s="46" t="s">
        <v>132</v>
      </c>
      <c r="C63" s="24">
        <v>9</v>
      </c>
      <c r="D63" s="24" t="s">
        <v>3</v>
      </c>
      <c r="E63" s="22"/>
      <c r="F63" s="22"/>
      <c r="G63" s="23"/>
    </row>
    <row r="64" spans="1:7" s="125" customFormat="1" ht="20.100000000000001" customHeight="1">
      <c r="A64" s="24">
        <f t="shared" ref="A64" si="5">A63+1</f>
        <v>2</v>
      </c>
      <c r="B64" s="32" t="s">
        <v>216</v>
      </c>
      <c r="C64" s="24">
        <v>1</v>
      </c>
      <c r="D64" s="24" t="s">
        <v>1</v>
      </c>
      <c r="E64" s="22"/>
      <c r="F64" s="22"/>
      <c r="G64" s="31"/>
    </row>
    <row r="65" spans="1:7" ht="20.100000000000001" customHeight="1">
      <c r="B65" s="32"/>
      <c r="C65" s="24"/>
      <c r="D65" s="24"/>
      <c r="E65" s="22"/>
      <c r="F65" s="124"/>
      <c r="G65" s="23"/>
    </row>
    <row r="66" spans="1:7" ht="20.100000000000001" customHeight="1">
      <c r="A66" s="24">
        <v>3</v>
      </c>
      <c r="B66" s="46" t="s">
        <v>133</v>
      </c>
      <c r="C66" s="24">
        <v>78</v>
      </c>
      <c r="D66" s="24" t="s">
        <v>3</v>
      </c>
      <c r="E66" s="22"/>
      <c r="F66" s="22"/>
      <c r="G66" s="23"/>
    </row>
    <row r="67" spans="1:7" ht="20.100000000000001" customHeight="1">
      <c r="A67" s="24">
        <f t="shared" ref="A67:A72" si="6">A66+1</f>
        <v>4</v>
      </c>
      <c r="B67" s="46" t="s">
        <v>134</v>
      </c>
      <c r="C67" s="24">
        <v>1</v>
      </c>
      <c r="D67" s="24" t="s">
        <v>1</v>
      </c>
      <c r="E67" s="22"/>
      <c r="F67" s="22"/>
      <c r="G67" s="31" t="s">
        <v>466</v>
      </c>
    </row>
    <row r="68" spans="1:7" s="125" customFormat="1" ht="20.100000000000001" customHeight="1">
      <c r="A68" s="24">
        <f t="shared" si="6"/>
        <v>5</v>
      </c>
      <c r="B68" s="32" t="s">
        <v>433</v>
      </c>
      <c r="C68" s="24">
        <v>1</v>
      </c>
      <c r="D68" s="24" t="s">
        <v>1</v>
      </c>
      <c r="E68" s="22"/>
      <c r="F68" s="22"/>
      <c r="G68" s="31"/>
    </row>
    <row r="69" spans="1:7" ht="20.100000000000001" customHeight="1">
      <c r="A69" s="24">
        <f t="shared" si="6"/>
        <v>6</v>
      </c>
      <c r="B69" s="121" t="s">
        <v>131</v>
      </c>
      <c r="C69" s="24">
        <v>27</v>
      </c>
      <c r="D69" s="24" t="s">
        <v>3</v>
      </c>
      <c r="E69" s="22"/>
      <c r="F69" s="22"/>
      <c r="G69" s="23"/>
    </row>
    <row r="70" spans="1:7" ht="20.100000000000001" customHeight="1">
      <c r="A70" s="24">
        <f t="shared" si="6"/>
        <v>7</v>
      </c>
      <c r="B70" s="121" t="s">
        <v>215</v>
      </c>
      <c r="C70" s="24">
        <v>142</v>
      </c>
      <c r="D70" s="24" t="s">
        <v>3</v>
      </c>
      <c r="E70" s="22"/>
      <c r="F70" s="22"/>
      <c r="G70" s="23"/>
    </row>
    <row r="71" spans="1:7" ht="20.100000000000001" customHeight="1">
      <c r="A71" s="24">
        <f t="shared" si="6"/>
        <v>8</v>
      </c>
      <c r="B71" s="121" t="s">
        <v>137</v>
      </c>
      <c r="C71" s="24">
        <v>45</v>
      </c>
      <c r="D71" s="24" t="s">
        <v>3</v>
      </c>
      <c r="E71" s="22"/>
      <c r="F71" s="22"/>
      <c r="G71" s="23"/>
    </row>
    <row r="72" spans="1:7" ht="20.100000000000001" customHeight="1">
      <c r="A72" s="24">
        <f t="shared" si="6"/>
        <v>9</v>
      </c>
      <c r="B72" s="121" t="s">
        <v>40</v>
      </c>
      <c r="C72" s="24">
        <v>1</v>
      </c>
      <c r="D72" s="24" t="s">
        <v>1</v>
      </c>
      <c r="E72" s="22"/>
      <c r="F72" s="22"/>
      <c r="G72" s="23"/>
    </row>
    <row r="73" spans="1:7" ht="20.100000000000001" customHeight="1">
      <c r="B73" s="121"/>
      <c r="C73" s="24"/>
      <c r="D73" s="24"/>
      <c r="E73" s="18"/>
      <c r="F73" s="30" t="s">
        <v>487</v>
      </c>
      <c r="G73" s="17">
        <f>SUM(F62:F73)</f>
        <v>0</v>
      </c>
    </row>
    <row r="74" spans="1:7" ht="20.100000000000001" customHeight="1">
      <c r="A74" s="26" t="s">
        <v>16</v>
      </c>
      <c r="B74" s="37" t="s">
        <v>102</v>
      </c>
      <c r="C74" s="24"/>
      <c r="D74" s="24"/>
      <c r="E74" s="18"/>
      <c r="F74" s="18"/>
      <c r="G74" s="31"/>
    </row>
    <row r="75" spans="1:7" ht="20.100000000000001" customHeight="1">
      <c r="A75" s="24">
        <v>1</v>
      </c>
      <c r="B75" s="121" t="s">
        <v>451</v>
      </c>
      <c r="C75" s="24">
        <v>2</v>
      </c>
      <c r="D75" s="24" t="s">
        <v>1</v>
      </c>
      <c r="E75" s="22"/>
      <c r="F75" s="22"/>
      <c r="G75" s="31"/>
    </row>
    <row r="76" spans="1:7" ht="20.100000000000001" customHeight="1">
      <c r="A76" s="24">
        <f t="shared" ref="A76:A86" si="7">A75+1</f>
        <v>2</v>
      </c>
      <c r="B76" s="121" t="s">
        <v>217</v>
      </c>
      <c r="C76" s="24">
        <v>2</v>
      </c>
      <c r="D76" s="24" t="s">
        <v>1</v>
      </c>
      <c r="E76" s="22"/>
      <c r="F76" s="22"/>
      <c r="G76" s="31"/>
    </row>
    <row r="77" spans="1:7" ht="20.100000000000001" customHeight="1">
      <c r="A77" s="24">
        <f t="shared" si="7"/>
        <v>3</v>
      </c>
      <c r="B77" s="121" t="s">
        <v>190</v>
      </c>
      <c r="C77" s="24">
        <v>1</v>
      </c>
      <c r="D77" s="24" t="s">
        <v>6</v>
      </c>
      <c r="E77" s="22"/>
      <c r="F77" s="22"/>
      <c r="G77" s="31"/>
    </row>
    <row r="78" spans="1:7" s="102" customFormat="1" ht="20.100000000000001" customHeight="1">
      <c r="A78" s="24">
        <f t="shared" si="7"/>
        <v>4</v>
      </c>
      <c r="B78" s="121" t="s">
        <v>130</v>
      </c>
      <c r="C78" s="100">
        <v>16.5</v>
      </c>
      <c r="D78" s="24" t="s">
        <v>22</v>
      </c>
      <c r="E78" s="22"/>
      <c r="F78" s="22"/>
      <c r="G78" s="31" t="s">
        <v>452</v>
      </c>
    </row>
    <row r="79" spans="1:7" s="102" customFormat="1" ht="20.100000000000001" customHeight="1">
      <c r="A79" s="24">
        <f t="shared" si="7"/>
        <v>5</v>
      </c>
      <c r="B79" s="53" t="s">
        <v>100</v>
      </c>
      <c r="C79" s="100">
        <v>4</v>
      </c>
      <c r="D79" s="24" t="s">
        <v>13</v>
      </c>
      <c r="E79" s="22"/>
      <c r="F79" s="22"/>
      <c r="G79" s="31" t="s">
        <v>452</v>
      </c>
    </row>
    <row r="80" spans="1:7" s="102" customFormat="1" ht="20.100000000000001" customHeight="1">
      <c r="A80" s="24">
        <f t="shared" si="7"/>
        <v>6</v>
      </c>
      <c r="B80" s="53" t="s">
        <v>101</v>
      </c>
      <c r="C80" s="100">
        <v>14</v>
      </c>
      <c r="D80" s="24" t="s">
        <v>13</v>
      </c>
      <c r="E80" s="22"/>
      <c r="F80" s="22"/>
      <c r="G80" s="31" t="s">
        <v>452</v>
      </c>
    </row>
    <row r="81" spans="1:7" ht="39.950000000000003" customHeight="1">
      <c r="A81" s="24">
        <f t="shared" si="7"/>
        <v>7</v>
      </c>
      <c r="B81" s="46" t="s">
        <v>313</v>
      </c>
      <c r="C81" s="24">
        <v>1</v>
      </c>
      <c r="D81" s="24" t="s">
        <v>13</v>
      </c>
      <c r="E81" s="22"/>
      <c r="F81" s="22"/>
      <c r="G81" s="24"/>
    </row>
    <row r="82" spans="1:7" ht="20.100000000000001" customHeight="1">
      <c r="A82" s="24">
        <f t="shared" si="7"/>
        <v>8</v>
      </c>
      <c r="B82" s="121" t="s">
        <v>144</v>
      </c>
      <c r="C82" s="24">
        <v>1</v>
      </c>
      <c r="D82" s="24" t="s">
        <v>1</v>
      </c>
      <c r="E82" s="22"/>
      <c r="F82" s="22"/>
      <c r="G82" s="17"/>
    </row>
    <row r="83" spans="1:7" s="125" customFormat="1" ht="39.950000000000003" customHeight="1">
      <c r="A83" s="24">
        <f t="shared" si="7"/>
        <v>9</v>
      </c>
      <c r="B83" s="46" t="s">
        <v>314</v>
      </c>
      <c r="C83" s="24">
        <v>2</v>
      </c>
      <c r="D83" s="24" t="s">
        <v>1</v>
      </c>
      <c r="E83" s="22"/>
      <c r="F83" s="22"/>
      <c r="G83" s="31"/>
    </row>
    <row r="84" spans="1:7" s="125" customFormat="1" ht="20.100000000000001" customHeight="1">
      <c r="A84" s="24">
        <f t="shared" si="7"/>
        <v>10</v>
      </c>
      <c r="B84" s="121" t="s">
        <v>306</v>
      </c>
      <c r="C84" s="24">
        <v>1</v>
      </c>
      <c r="D84" s="24" t="s">
        <v>1</v>
      </c>
      <c r="E84" s="22"/>
      <c r="F84" s="22"/>
      <c r="G84" s="31"/>
    </row>
    <row r="85" spans="1:7" s="125" customFormat="1" ht="20.100000000000001" customHeight="1">
      <c r="A85" s="24">
        <f t="shared" si="7"/>
        <v>11</v>
      </c>
      <c r="B85" s="121" t="s">
        <v>460</v>
      </c>
      <c r="C85" s="24">
        <v>1</v>
      </c>
      <c r="D85" s="24" t="s">
        <v>1</v>
      </c>
      <c r="E85" s="22"/>
      <c r="F85" s="22"/>
      <c r="G85" s="31"/>
    </row>
    <row r="86" spans="1:7" s="125" customFormat="1" ht="36" customHeight="1">
      <c r="A86" s="24">
        <f t="shared" si="7"/>
        <v>12</v>
      </c>
      <c r="B86" s="46" t="s">
        <v>315</v>
      </c>
      <c r="C86" s="24">
        <v>1</v>
      </c>
      <c r="D86" s="24" t="s">
        <v>1</v>
      </c>
      <c r="E86" s="22"/>
      <c r="F86" s="22"/>
      <c r="G86" s="31"/>
    </row>
    <row r="87" spans="1:7" ht="20.100000000000001" customHeight="1">
      <c r="B87" s="121"/>
      <c r="C87" s="24"/>
      <c r="D87" s="24"/>
      <c r="E87" s="18"/>
      <c r="F87" s="30" t="s">
        <v>487</v>
      </c>
      <c r="G87" s="17">
        <f>SUM(F74:F87)</f>
        <v>0</v>
      </c>
    </row>
    <row r="88" spans="1:7" ht="20.100000000000001" customHeight="1">
      <c r="A88" s="26" t="s">
        <v>24</v>
      </c>
      <c r="B88" s="37" t="s">
        <v>17</v>
      </c>
      <c r="C88" s="24"/>
      <c r="D88" s="24"/>
      <c r="E88" s="22"/>
      <c r="F88" s="22"/>
      <c r="G88" s="31"/>
    </row>
    <row r="89" spans="1:7" ht="20.100000000000001" customHeight="1">
      <c r="A89" s="24">
        <v>1</v>
      </c>
      <c r="B89" s="121" t="s">
        <v>281</v>
      </c>
      <c r="C89" s="24">
        <v>42</v>
      </c>
      <c r="D89" s="24" t="s">
        <v>18</v>
      </c>
      <c r="E89" s="22"/>
      <c r="F89" s="22"/>
      <c r="G89" s="55"/>
    </row>
    <row r="90" spans="1:7" ht="20.100000000000001" customHeight="1">
      <c r="A90" s="24">
        <f t="shared" ref="A90:A93" si="8">A89+1</f>
        <v>2</v>
      </c>
      <c r="B90" s="121" t="s">
        <v>109</v>
      </c>
      <c r="C90" s="24">
        <v>93</v>
      </c>
      <c r="D90" s="24" t="s">
        <v>18</v>
      </c>
      <c r="E90" s="22"/>
      <c r="F90" s="22"/>
      <c r="G90" s="31"/>
    </row>
    <row r="91" spans="1:7" ht="20.100000000000001" customHeight="1">
      <c r="A91" s="24">
        <f t="shared" si="8"/>
        <v>3</v>
      </c>
      <c r="B91" s="121" t="s">
        <v>305</v>
      </c>
      <c r="C91" s="24">
        <v>342</v>
      </c>
      <c r="D91" s="24" t="s">
        <v>18</v>
      </c>
      <c r="E91" s="22"/>
      <c r="F91" s="22"/>
      <c r="G91" s="31"/>
    </row>
    <row r="92" spans="1:7" s="125" customFormat="1" ht="20.100000000000001" customHeight="1">
      <c r="A92" s="24">
        <f t="shared" si="8"/>
        <v>4</v>
      </c>
      <c r="B92" s="121" t="s">
        <v>288</v>
      </c>
      <c r="C92" s="24">
        <v>155</v>
      </c>
      <c r="D92" s="24" t="s">
        <v>18</v>
      </c>
      <c r="E92" s="22"/>
      <c r="F92" s="22"/>
      <c r="G92" s="31"/>
    </row>
    <row r="93" spans="1:7" s="125" customFormat="1" ht="20.100000000000001" customHeight="1">
      <c r="A93" s="24">
        <f t="shared" si="8"/>
        <v>5</v>
      </c>
      <c r="B93" s="121" t="s">
        <v>259</v>
      </c>
      <c r="C93" s="24">
        <v>1</v>
      </c>
      <c r="D93" s="24" t="s">
        <v>1</v>
      </c>
      <c r="E93" s="22"/>
      <c r="F93" s="22"/>
      <c r="G93" s="56"/>
    </row>
    <row r="94" spans="1:7" s="125" customFormat="1" ht="20.100000000000001" customHeight="1">
      <c r="A94" s="24"/>
      <c r="B94" s="121" t="s">
        <v>19</v>
      </c>
      <c r="C94" s="24"/>
      <c r="D94" s="24"/>
      <c r="E94" s="22"/>
      <c r="F94" s="30" t="s">
        <v>487</v>
      </c>
      <c r="G94" s="17">
        <f>SUM(F88:F94)</f>
        <v>0</v>
      </c>
    </row>
    <row r="95" spans="1:7" s="125" customFormat="1" ht="20.100000000000001" customHeight="1">
      <c r="A95" s="26" t="s">
        <v>25</v>
      </c>
      <c r="B95" s="37" t="s">
        <v>41</v>
      </c>
      <c r="C95" s="24"/>
      <c r="D95" s="24"/>
      <c r="E95" s="18"/>
      <c r="F95" s="18"/>
      <c r="G95" s="142"/>
    </row>
    <row r="96" spans="1:7" s="125" customFormat="1" ht="20.100000000000001" customHeight="1">
      <c r="A96" s="24">
        <v>1</v>
      </c>
      <c r="B96" s="121" t="s">
        <v>195</v>
      </c>
      <c r="C96" s="24">
        <v>12</v>
      </c>
      <c r="D96" s="24" t="s">
        <v>99</v>
      </c>
      <c r="E96" s="22"/>
      <c r="F96" s="22"/>
      <c r="G96" s="141"/>
    </row>
    <row r="97" spans="1:7" s="125" customFormat="1" ht="20.100000000000001" customHeight="1">
      <c r="A97" s="24">
        <f t="shared" ref="A97:A104" si="9">A96+1</f>
        <v>2</v>
      </c>
      <c r="B97" s="121" t="s">
        <v>255</v>
      </c>
      <c r="C97" s="24">
        <v>29</v>
      </c>
      <c r="D97" s="24" t="s">
        <v>99</v>
      </c>
      <c r="E97" s="22"/>
      <c r="F97" s="22"/>
      <c r="G97" s="141"/>
    </row>
    <row r="98" spans="1:7" s="125" customFormat="1" ht="20.100000000000001" customHeight="1">
      <c r="A98" s="24">
        <f t="shared" si="9"/>
        <v>3</v>
      </c>
      <c r="B98" s="121" t="s">
        <v>115</v>
      </c>
      <c r="C98" s="24">
        <v>15</v>
      </c>
      <c r="D98" s="24" t="s">
        <v>6</v>
      </c>
      <c r="E98" s="22"/>
      <c r="F98" s="22"/>
      <c r="G98" s="141"/>
    </row>
    <row r="99" spans="1:7" s="125" customFormat="1" ht="20.100000000000001" customHeight="1">
      <c r="A99" s="24">
        <f t="shared" si="9"/>
        <v>4</v>
      </c>
      <c r="B99" s="121" t="s">
        <v>122</v>
      </c>
      <c r="C99" s="24">
        <v>68</v>
      </c>
      <c r="D99" s="24" t="s">
        <v>22</v>
      </c>
      <c r="E99" s="22"/>
      <c r="F99" s="22"/>
      <c r="G99" s="140"/>
    </row>
    <row r="100" spans="1:7" s="125" customFormat="1" ht="20.100000000000001" customHeight="1">
      <c r="A100" s="24">
        <f t="shared" si="9"/>
        <v>5</v>
      </c>
      <c r="B100" s="121" t="s">
        <v>113</v>
      </c>
      <c r="C100" s="24">
        <v>56</v>
      </c>
      <c r="D100" s="24" t="s">
        <v>99</v>
      </c>
      <c r="E100" s="22"/>
      <c r="F100" s="22"/>
      <c r="G100" s="141"/>
    </row>
    <row r="101" spans="1:7" s="125" customFormat="1" ht="20.100000000000001" customHeight="1">
      <c r="A101" s="24">
        <f t="shared" si="9"/>
        <v>6</v>
      </c>
      <c r="B101" s="121" t="s">
        <v>114</v>
      </c>
      <c r="C101" s="24">
        <v>1</v>
      </c>
      <c r="D101" s="24" t="s">
        <v>1</v>
      </c>
      <c r="E101" s="22"/>
      <c r="F101" s="22"/>
      <c r="G101" s="140"/>
    </row>
    <row r="102" spans="1:7" s="125" customFormat="1" ht="20.100000000000001" customHeight="1">
      <c r="A102" s="24">
        <f t="shared" si="9"/>
        <v>7</v>
      </c>
      <c r="B102" s="121" t="s">
        <v>304</v>
      </c>
      <c r="C102" s="24">
        <v>1</v>
      </c>
      <c r="D102" s="24" t="s">
        <v>1</v>
      </c>
      <c r="E102" s="22"/>
      <c r="F102" s="22"/>
      <c r="G102" s="140"/>
    </row>
    <row r="103" spans="1:7" s="125" customFormat="1" ht="20.100000000000001" customHeight="1">
      <c r="A103" s="24">
        <v>8</v>
      </c>
      <c r="B103" s="121" t="s">
        <v>196</v>
      </c>
      <c r="C103" s="24">
        <v>14</v>
      </c>
      <c r="D103" s="24" t="s">
        <v>6</v>
      </c>
      <c r="E103" s="22"/>
      <c r="F103" s="22"/>
      <c r="G103" s="141"/>
    </row>
    <row r="104" spans="1:7" s="125" customFormat="1" ht="20.100000000000001" customHeight="1">
      <c r="A104" s="24">
        <f t="shared" si="9"/>
        <v>9</v>
      </c>
      <c r="B104" s="121" t="s">
        <v>116</v>
      </c>
      <c r="C104" s="24">
        <v>1</v>
      </c>
      <c r="D104" s="24" t="s">
        <v>1</v>
      </c>
      <c r="E104" s="22"/>
      <c r="F104" s="22"/>
      <c r="G104" s="140"/>
    </row>
    <row r="105" spans="1:7" s="125" customFormat="1" ht="20.100000000000001" customHeight="1">
      <c r="A105" s="24"/>
      <c r="B105" s="121"/>
      <c r="C105" s="24"/>
      <c r="D105" s="24"/>
      <c r="E105" s="18"/>
      <c r="F105" s="30" t="s">
        <v>487</v>
      </c>
      <c r="G105" s="17">
        <f>SUM(F95:F105)</f>
        <v>0</v>
      </c>
    </row>
    <row r="106" spans="1:7" s="125" customFormat="1" ht="20.100000000000001" customHeight="1">
      <c r="A106" s="26" t="s">
        <v>27</v>
      </c>
      <c r="B106" s="37" t="s">
        <v>42</v>
      </c>
      <c r="C106" s="24"/>
      <c r="D106" s="24"/>
      <c r="E106" s="18"/>
      <c r="F106" s="18"/>
      <c r="G106" s="31"/>
    </row>
    <row r="107" spans="1:7" s="125" customFormat="1" ht="20.100000000000001" customHeight="1">
      <c r="A107" s="24">
        <v>1</v>
      </c>
      <c r="B107" s="46" t="s">
        <v>278</v>
      </c>
      <c r="C107" s="24">
        <v>125</v>
      </c>
      <c r="D107" s="24" t="s">
        <v>3</v>
      </c>
      <c r="E107" s="22"/>
      <c r="F107" s="22"/>
      <c r="G107" s="31"/>
    </row>
    <row r="108" spans="1:7" s="125" customFormat="1" ht="20.100000000000001" customHeight="1">
      <c r="A108" s="24">
        <f t="shared" ref="A108:A110" si="10">A107+1</f>
        <v>2</v>
      </c>
      <c r="B108" s="121" t="s">
        <v>253</v>
      </c>
      <c r="C108" s="24">
        <v>14</v>
      </c>
      <c r="D108" s="24" t="s">
        <v>1</v>
      </c>
      <c r="E108" s="22"/>
      <c r="F108" s="22"/>
      <c r="G108" s="31"/>
    </row>
    <row r="109" spans="1:7" s="125" customFormat="1" ht="20.100000000000001" customHeight="1">
      <c r="A109" s="24">
        <f t="shared" si="10"/>
        <v>3</v>
      </c>
      <c r="B109" s="121" t="s">
        <v>430</v>
      </c>
      <c r="C109" s="24">
        <v>1</v>
      </c>
      <c r="D109" s="24" t="s">
        <v>1</v>
      </c>
      <c r="E109" s="22"/>
      <c r="F109" s="22"/>
      <c r="G109" s="31"/>
    </row>
    <row r="110" spans="1:7" s="125" customFormat="1" ht="39.950000000000003" customHeight="1">
      <c r="A110" s="24">
        <f t="shared" si="10"/>
        <v>4</v>
      </c>
      <c r="B110" s="99" t="s">
        <v>279</v>
      </c>
      <c r="C110" s="24">
        <v>12</v>
      </c>
      <c r="D110" s="24" t="s">
        <v>1</v>
      </c>
      <c r="E110" s="22"/>
      <c r="F110" s="22"/>
      <c r="G110" s="31" t="s">
        <v>169</v>
      </c>
    </row>
    <row r="111" spans="1:7" s="125" customFormat="1" ht="20.100000000000001" customHeight="1">
      <c r="A111" s="24"/>
      <c r="B111" s="47"/>
      <c r="C111" s="24"/>
      <c r="D111" s="24"/>
      <c r="E111" s="18"/>
      <c r="F111" s="30" t="s">
        <v>487</v>
      </c>
      <c r="G111" s="17">
        <f>SUM(F106:F111)</f>
        <v>0</v>
      </c>
    </row>
    <row r="112" spans="1:7" s="125" customFormat="1" ht="20.100000000000001" customHeight="1">
      <c r="A112" s="26" t="s">
        <v>20</v>
      </c>
      <c r="B112" s="37" t="s">
        <v>21</v>
      </c>
      <c r="C112" s="24"/>
      <c r="D112" s="24"/>
      <c r="E112" s="18"/>
      <c r="F112" s="30"/>
      <c r="G112" s="31"/>
    </row>
    <row r="113" spans="1:7" s="125" customFormat="1" ht="20.100000000000001" customHeight="1">
      <c r="A113" s="24">
        <v>1</v>
      </c>
      <c r="B113" s="58" t="s">
        <v>280</v>
      </c>
      <c r="C113" s="24">
        <v>1</v>
      </c>
      <c r="D113" s="24" t="s">
        <v>1</v>
      </c>
      <c r="E113" s="22"/>
      <c r="F113" s="22"/>
      <c r="G113" s="31"/>
    </row>
    <row r="114" spans="1:7" s="125" customFormat="1" ht="20.100000000000001" customHeight="1">
      <c r="A114" s="24">
        <f t="shared" ref="A114" si="11">A113+1</f>
        <v>2</v>
      </c>
      <c r="B114" s="121" t="s">
        <v>129</v>
      </c>
      <c r="C114" s="24">
        <v>1</v>
      </c>
      <c r="D114" s="24" t="s">
        <v>1</v>
      </c>
      <c r="E114" s="22"/>
      <c r="F114" s="22"/>
      <c r="G114" s="31" t="s">
        <v>145</v>
      </c>
    </row>
    <row r="115" spans="1:7" s="125" customFormat="1" ht="20.100000000000001" customHeight="1">
      <c r="A115" s="24"/>
      <c r="B115" s="121"/>
      <c r="C115" s="24"/>
      <c r="D115" s="24"/>
      <c r="E115" s="18"/>
      <c r="F115" s="30" t="s">
        <v>487</v>
      </c>
      <c r="G115" s="29">
        <f>SUM(F112:F115)</f>
        <v>0</v>
      </c>
    </row>
    <row r="116" spans="1:7" s="125" customFormat="1" ht="20.100000000000001" customHeight="1">
      <c r="A116" s="26"/>
      <c r="B116" s="37"/>
      <c r="C116" s="24"/>
      <c r="D116" s="24"/>
      <c r="E116" s="18"/>
      <c r="F116" s="30"/>
      <c r="G116" s="24" t="s">
        <v>14</v>
      </c>
    </row>
    <row r="117" spans="1:7" s="125" customFormat="1" ht="20.100000000000001" customHeight="1" thickBot="1">
      <c r="A117" s="24"/>
      <c r="B117" s="121"/>
      <c r="C117" s="24"/>
      <c r="D117" s="24"/>
      <c r="E117" s="18"/>
      <c r="F117" s="40" t="s">
        <v>492</v>
      </c>
      <c r="G117" s="51">
        <f>SUM(F7:F117)</f>
        <v>0</v>
      </c>
    </row>
    <row r="118" spans="1:7" s="125" customFormat="1" ht="20.100000000000001" customHeight="1">
      <c r="A118" s="24"/>
      <c r="B118" s="121"/>
      <c r="C118" s="24"/>
      <c r="D118" s="24"/>
      <c r="E118" s="18"/>
      <c r="F118" s="30"/>
      <c r="G118" s="17"/>
    </row>
    <row r="119" spans="1:7" s="125" customFormat="1" ht="20.100000000000001" customHeight="1">
      <c r="A119" s="24"/>
      <c r="B119" s="121"/>
      <c r="C119" s="24"/>
      <c r="D119" s="24"/>
      <c r="E119" s="18"/>
      <c r="F119" s="30"/>
      <c r="G119" s="17"/>
    </row>
    <row r="120" spans="1:7" s="125" customFormat="1" ht="20.100000000000001" customHeight="1">
      <c r="A120" s="24"/>
      <c r="B120" s="121"/>
      <c r="C120" s="24"/>
      <c r="D120" s="24"/>
      <c r="E120" s="18"/>
      <c r="F120" s="18"/>
      <c r="G120" s="21"/>
    </row>
    <row r="121" spans="1:7" s="125" customFormat="1" ht="20.100000000000001" customHeight="1" thickBot="1">
      <c r="A121" s="48"/>
      <c r="B121" s="49"/>
      <c r="C121" s="50"/>
      <c r="D121" s="50"/>
      <c r="E121" s="19"/>
      <c r="F121" s="40" t="s">
        <v>493</v>
      </c>
      <c r="G121" s="51">
        <f>SUM(F7:F120)</f>
        <v>0</v>
      </c>
    </row>
    <row r="122" spans="1:7" s="125" customFormat="1" ht="20.100000000000001" customHeight="1">
      <c r="A122" s="24"/>
      <c r="B122" s="52"/>
      <c r="C122" s="21"/>
      <c r="D122" s="21"/>
      <c r="E122" s="20"/>
      <c r="F122" s="20"/>
      <c r="G122" s="21"/>
    </row>
    <row r="123" spans="1:7" s="125" customFormat="1" ht="20.100000000000001" customHeight="1">
      <c r="A123" s="24"/>
      <c r="B123" s="121"/>
      <c r="C123" s="27"/>
      <c r="D123" s="21"/>
      <c r="E123" s="20"/>
      <c r="F123" s="20"/>
      <c r="G123" s="21"/>
    </row>
    <row r="124" spans="1:7" s="125" customFormat="1" ht="20.100000000000001" customHeight="1">
      <c r="A124" s="24"/>
      <c r="B124" s="121"/>
      <c r="C124" s="27"/>
      <c r="D124" s="21"/>
      <c r="E124" s="20"/>
      <c r="F124" s="20"/>
      <c r="G124" s="21"/>
    </row>
    <row r="125" spans="1:7" s="125" customFormat="1" ht="20.100000000000001" customHeight="1">
      <c r="A125" s="21"/>
      <c r="B125" s="34" t="s">
        <v>48</v>
      </c>
      <c r="C125" s="21"/>
      <c r="D125" s="21"/>
      <c r="E125" s="21"/>
      <c r="F125" s="21"/>
      <c r="G125" s="21"/>
    </row>
    <row r="126" spans="1:7" s="125" customFormat="1" ht="20.100000000000001" customHeight="1">
      <c r="A126" s="24"/>
      <c r="B126" s="47"/>
      <c r="C126" s="21"/>
      <c r="D126" s="21"/>
      <c r="E126" s="21"/>
      <c r="F126" s="21"/>
      <c r="G126" s="21"/>
    </row>
    <row r="127" spans="1:7" s="125" customFormat="1" ht="20.100000000000001" customHeight="1">
      <c r="A127" s="24"/>
      <c r="B127" s="26"/>
      <c r="C127" s="21"/>
      <c r="D127" s="21"/>
      <c r="E127" s="21"/>
      <c r="F127" s="23"/>
      <c r="G127" s="21"/>
    </row>
    <row r="128" spans="1:7" s="125" customFormat="1" ht="20.100000000000001" customHeight="1">
      <c r="A128" s="24"/>
      <c r="B128" s="47"/>
      <c r="C128" s="21"/>
      <c r="D128" s="21"/>
      <c r="E128" s="21"/>
      <c r="F128" s="21"/>
      <c r="G128" s="21"/>
    </row>
    <row r="129" spans="1:7" s="125" customFormat="1" ht="20.100000000000001" customHeight="1">
      <c r="A129" s="24"/>
      <c r="B129" s="47"/>
      <c r="C129" s="21"/>
      <c r="D129" s="21"/>
      <c r="E129" s="21"/>
      <c r="F129" s="21"/>
      <c r="G129" s="21"/>
    </row>
    <row r="130" spans="1:7" s="125" customFormat="1" ht="20.100000000000001" customHeight="1">
      <c r="A130" s="24"/>
      <c r="B130" s="47"/>
      <c r="C130" s="21"/>
      <c r="D130" s="21"/>
      <c r="E130" s="21"/>
      <c r="F130" s="21"/>
      <c r="G130" s="21"/>
    </row>
    <row r="131" spans="1:7" s="125" customFormat="1" ht="20.100000000000001" customHeight="1">
      <c r="A131" s="24"/>
      <c r="B131" s="47"/>
      <c r="C131" s="21"/>
      <c r="D131" s="21"/>
      <c r="E131" s="21"/>
      <c r="F131" s="21"/>
      <c r="G131" s="21"/>
    </row>
    <row r="132" spans="1:7" s="125" customFormat="1" ht="20.100000000000001" customHeight="1">
      <c r="A132" s="24"/>
      <c r="B132" s="47"/>
      <c r="C132" s="21"/>
      <c r="D132" s="21"/>
      <c r="E132" s="21"/>
      <c r="F132" s="21"/>
      <c r="G132" s="21"/>
    </row>
    <row r="133" spans="1:7" s="125" customFormat="1" ht="20.100000000000001" customHeight="1">
      <c r="A133" s="24"/>
      <c r="B133" s="47"/>
      <c r="C133" s="21"/>
      <c r="D133" s="21"/>
      <c r="E133" s="21"/>
      <c r="F133" s="21"/>
      <c r="G133" s="21"/>
    </row>
    <row r="134" spans="1:7" s="125" customFormat="1" ht="20.100000000000001" customHeight="1">
      <c r="A134" s="24"/>
      <c r="B134" s="54"/>
      <c r="C134" s="21"/>
      <c r="D134" s="21"/>
      <c r="E134" s="21"/>
      <c r="F134" s="41"/>
      <c r="G134" s="41"/>
    </row>
    <row r="135" spans="1:7" s="125" customFormat="1" ht="20.100000000000001" customHeight="1">
      <c r="A135" s="24"/>
      <c r="B135" s="47"/>
      <c r="C135" s="21"/>
      <c r="D135" s="21"/>
      <c r="E135" s="21"/>
      <c r="F135" s="21"/>
      <c r="G135" s="21"/>
    </row>
    <row r="136" spans="1:7" s="125" customFormat="1" ht="20.100000000000001" customHeight="1">
      <c r="A136" s="24"/>
      <c r="B136" s="47"/>
      <c r="C136" s="21"/>
      <c r="D136" s="21"/>
      <c r="E136" s="21"/>
      <c r="F136" s="21"/>
      <c r="G136" s="21"/>
    </row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30F18-9CA8-4F1F-A68A-54B074382F47}">
  <sheetPr>
    <tabColor rgb="FFFFC000"/>
  </sheetPr>
  <dimension ref="A1:G51"/>
  <sheetViews>
    <sheetView view="pageBreakPreview" topLeftCell="A25" zoomScale="73" zoomScaleNormal="86" zoomScaleSheetLayoutView="73" workbookViewId="0">
      <selection activeCell="F1" sqref="F1:F3"/>
    </sheetView>
  </sheetViews>
  <sheetFormatPr defaultColWidth="9" defaultRowHeight="15.75"/>
  <cols>
    <col min="1" max="1" width="4.625" style="2" customWidth="1"/>
    <col min="2" max="2" width="31.625" style="12" customWidth="1"/>
    <col min="3" max="3" width="12.625" style="6" customWidth="1"/>
    <col min="4" max="4" width="6.625" style="6" customWidth="1"/>
    <col min="5" max="5" width="11.625" style="21" customWidth="1"/>
    <col min="6" max="6" width="16.625" style="21" customWidth="1"/>
    <col min="7" max="7" width="16.625" style="6" customWidth="1"/>
    <col min="8" max="16384" width="9" style="6"/>
  </cols>
  <sheetData>
    <row r="1" spans="1:7" ht="18" customHeight="1">
      <c r="A1" s="24"/>
      <c r="B1" s="44"/>
      <c r="C1" s="21"/>
      <c r="D1" s="21"/>
      <c r="E1" s="10" t="s">
        <v>490</v>
      </c>
      <c r="F1" s="1"/>
      <c r="G1" s="21"/>
    </row>
    <row r="2" spans="1:7" ht="18" customHeight="1">
      <c r="A2" s="24"/>
      <c r="B2" s="44"/>
      <c r="C2" s="21"/>
      <c r="D2" s="21"/>
      <c r="E2" s="10" t="s">
        <v>477</v>
      </c>
      <c r="F2" s="1"/>
      <c r="G2" s="21"/>
    </row>
    <row r="3" spans="1:7" ht="18" customHeight="1">
      <c r="A3" s="24"/>
      <c r="B3" s="44"/>
      <c r="C3" s="21"/>
      <c r="D3" s="21"/>
      <c r="E3" s="10" t="s">
        <v>478</v>
      </c>
      <c r="F3" s="103"/>
      <c r="G3" s="21"/>
    </row>
    <row r="4" spans="1:7" ht="18" customHeight="1">
      <c r="A4" s="24"/>
      <c r="B4" s="45"/>
      <c r="C4" s="21"/>
      <c r="D4" s="21"/>
      <c r="E4" s="10" t="s">
        <v>479</v>
      </c>
      <c r="F4" s="39"/>
      <c r="G4" s="21"/>
    </row>
    <row r="5" spans="1:7" ht="18" customHeight="1">
      <c r="A5" s="24"/>
      <c r="B5" s="43" t="s">
        <v>53</v>
      </c>
      <c r="C5" s="21"/>
      <c r="D5" s="21"/>
      <c r="G5" s="21"/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59" customFormat="1" ht="20.100000000000001" customHeight="1">
      <c r="A7" s="152" t="s">
        <v>72</v>
      </c>
      <c r="B7" s="152"/>
      <c r="C7" s="152"/>
      <c r="D7" s="152"/>
      <c r="E7" s="152"/>
      <c r="F7" s="152"/>
      <c r="G7" s="152"/>
    </row>
    <row r="8" spans="1:7" s="59" customFormat="1" ht="80.099999999999994" customHeight="1">
      <c r="A8" s="67">
        <v>1</v>
      </c>
      <c r="B8" s="60" t="s">
        <v>73</v>
      </c>
      <c r="C8" s="61" t="s">
        <v>93</v>
      </c>
      <c r="D8" s="67">
        <v>3</v>
      </c>
      <c r="E8" s="68"/>
      <c r="F8" s="22"/>
      <c r="G8" s="71" t="s">
        <v>85</v>
      </c>
    </row>
    <row r="9" spans="1:7" s="59" customFormat="1" ht="80.099999999999994" customHeight="1">
      <c r="A9" s="67">
        <f>A8+1</f>
        <v>2</v>
      </c>
      <c r="B9" s="60" t="s">
        <v>73</v>
      </c>
      <c r="C9" s="61" t="s">
        <v>96</v>
      </c>
      <c r="D9" s="67">
        <v>1</v>
      </c>
      <c r="E9" s="68"/>
      <c r="F9" s="22"/>
      <c r="G9" s="71" t="s">
        <v>85</v>
      </c>
    </row>
    <row r="10" spans="1:7" s="59" customFormat="1" ht="80.099999999999994" customHeight="1">
      <c r="A10" s="67">
        <f t="shared" ref="A10:A13" si="0">A9+1</f>
        <v>3</v>
      </c>
      <c r="B10" s="60" t="s">
        <v>62</v>
      </c>
      <c r="C10" s="61" t="s">
        <v>94</v>
      </c>
      <c r="D10" s="67">
        <v>3</v>
      </c>
      <c r="E10" s="68"/>
      <c r="F10" s="22"/>
      <c r="G10" s="71" t="s">
        <v>85</v>
      </c>
    </row>
    <row r="11" spans="1:7" s="59" customFormat="1" ht="80.099999999999994" customHeight="1">
      <c r="A11" s="67">
        <f t="shared" si="0"/>
        <v>4</v>
      </c>
      <c r="B11" s="60" t="s">
        <v>74</v>
      </c>
      <c r="C11" s="61" t="s">
        <v>97</v>
      </c>
      <c r="D11" s="67">
        <v>1</v>
      </c>
      <c r="E11" s="68"/>
      <c r="F11" s="22"/>
      <c r="G11" s="71" t="s">
        <v>85</v>
      </c>
    </row>
    <row r="12" spans="1:7" s="57" customFormat="1" ht="80.099999999999994" customHeight="1">
      <c r="A12" s="67">
        <f t="shared" si="0"/>
        <v>5</v>
      </c>
      <c r="B12" s="60" t="s">
        <v>45</v>
      </c>
      <c r="C12" s="61"/>
      <c r="D12" s="67">
        <v>53</v>
      </c>
      <c r="E12" s="68"/>
      <c r="F12" s="22"/>
      <c r="G12" s="94" t="s">
        <v>65</v>
      </c>
    </row>
    <row r="13" spans="1:7" s="57" customFormat="1" ht="80.099999999999994" customHeight="1">
      <c r="A13" s="67">
        <f t="shared" si="0"/>
        <v>6</v>
      </c>
      <c r="B13" s="60" t="s">
        <v>243</v>
      </c>
      <c r="C13" s="61"/>
      <c r="D13" s="67">
        <v>53</v>
      </c>
      <c r="E13" s="68"/>
      <c r="F13" s="22"/>
      <c r="G13" s="94" t="s">
        <v>242</v>
      </c>
    </row>
    <row r="14" spans="1:7" s="59" customFormat="1" ht="20.100000000000001" customHeight="1">
      <c r="A14" s="152" t="s">
        <v>76</v>
      </c>
      <c r="B14" s="152"/>
      <c r="C14" s="152"/>
      <c r="D14" s="152"/>
      <c r="E14" s="152"/>
      <c r="F14" s="152"/>
      <c r="G14" s="152"/>
    </row>
    <row r="15" spans="1:7" s="59" customFormat="1" ht="129.94999999999999" customHeight="1">
      <c r="A15" s="67">
        <f>A13+1</f>
        <v>7</v>
      </c>
      <c r="B15" s="95" t="s">
        <v>75</v>
      </c>
      <c r="C15" s="71" t="s">
        <v>98</v>
      </c>
      <c r="D15" s="67">
        <v>9</v>
      </c>
      <c r="E15" s="96"/>
      <c r="F15" s="22"/>
      <c r="G15" s="71" t="s">
        <v>78</v>
      </c>
    </row>
    <row r="16" spans="1:7" s="59" customFormat="1" ht="80.099999999999994" customHeight="1">
      <c r="A16" s="67">
        <f t="shared" ref="A16:A17" si="1">A15+1</f>
        <v>8</v>
      </c>
      <c r="B16" s="60" t="s">
        <v>77</v>
      </c>
      <c r="C16" s="61" t="s">
        <v>248</v>
      </c>
      <c r="D16" s="67">
        <v>9</v>
      </c>
      <c r="E16" s="68"/>
      <c r="F16" s="22"/>
      <c r="G16" s="71" t="s">
        <v>249</v>
      </c>
    </row>
    <row r="17" spans="1:7" s="57" customFormat="1" ht="80.099999999999994" customHeight="1">
      <c r="A17" s="67">
        <f t="shared" si="1"/>
        <v>9</v>
      </c>
      <c r="B17" s="60" t="s">
        <v>243</v>
      </c>
      <c r="C17" s="61"/>
      <c r="D17" s="67">
        <v>9</v>
      </c>
      <c r="E17" s="68"/>
      <c r="F17" s="22"/>
      <c r="G17" s="94" t="s">
        <v>242</v>
      </c>
    </row>
    <row r="18" spans="1:7" s="57" customFormat="1" ht="20.100000000000001" customHeight="1">
      <c r="A18" s="152" t="s">
        <v>79</v>
      </c>
      <c r="B18" s="152"/>
      <c r="C18" s="152"/>
      <c r="D18" s="152"/>
      <c r="E18" s="152"/>
      <c r="F18" s="152"/>
      <c r="G18" s="152"/>
    </row>
    <row r="19" spans="1:7" s="59" customFormat="1" ht="80.099999999999994" customHeight="1">
      <c r="A19" s="67">
        <f>A17+1</f>
        <v>10</v>
      </c>
      <c r="B19" s="60" t="s">
        <v>46</v>
      </c>
      <c r="C19" s="61" t="s">
        <v>84</v>
      </c>
      <c r="D19" s="67">
        <v>1</v>
      </c>
      <c r="E19" s="68"/>
      <c r="F19" s="22"/>
      <c r="G19" s="71" t="s">
        <v>250</v>
      </c>
    </row>
    <row r="20" spans="1:7" s="57" customFormat="1" ht="80.099999999999994" customHeight="1">
      <c r="A20" s="67">
        <f t="shared" ref="A20" si="2">A19+1</f>
        <v>11</v>
      </c>
      <c r="B20" s="60" t="s">
        <v>47</v>
      </c>
      <c r="C20" s="61" t="s">
        <v>239</v>
      </c>
      <c r="D20" s="67">
        <v>8</v>
      </c>
      <c r="E20" s="68"/>
      <c r="F20" s="22"/>
      <c r="G20" s="71" t="s">
        <v>240</v>
      </c>
    </row>
    <row r="21" spans="1:7" s="57" customFormat="1" ht="19.899999999999999" customHeight="1">
      <c r="A21" s="152" t="s">
        <v>252</v>
      </c>
      <c r="B21" s="152"/>
      <c r="C21" s="152"/>
      <c r="D21" s="152"/>
      <c r="E21" s="152"/>
      <c r="F21" s="152"/>
      <c r="G21" s="152"/>
    </row>
    <row r="22" spans="1:7" s="57" customFormat="1" ht="80.099999999999994" customHeight="1">
      <c r="A22" s="67">
        <f>A20+1</f>
        <v>12</v>
      </c>
      <c r="B22" s="60" t="s">
        <v>81</v>
      </c>
      <c r="C22" s="61" t="s">
        <v>82</v>
      </c>
      <c r="D22" s="67">
        <v>6</v>
      </c>
      <c r="E22" s="68"/>
      <c r="F22" s="22"/>
      <c r="G22" s="71" t="s">
        <v>66</v>
      </c>
    </row>
    <row r="23" spans="1:7" s="57" customFormat="1" ht="80.099999999999994" customHeight="1">
      <c r="A23" s="67">
        <f t="shared" ref="A23" si="3">A22+1</f>
        <v>13</v>
      </c>
      <c r="B23" s="60" t="s">
        <v>81</v>
      </c>
      <c r="C23" s="61" t="s">
        <v>251</v>
      </c>
      <c r="D23" s="67">
        <v>1</v>
      </c>
      <c r="E23" s="68"/>
      <c r="F23" s="22"/>
      <c r="G23" s="71" t="s">
        <v>66</v>
      </c>
    </row>
    <row r="24" spans="1:7" s="57" customFormat="1" ht="80.099999999999994" customHeight="1">
      <c r="A24" s="67">
        <f t="shared" ref="A24" si="4">A23+1</f>
        <v>14</v>
      </c>
      <c r="B24" s="60" t="s">
        <v>81</v>
      </c>
      <c r="C24" s="61" t="s">
        <v>83</v>
      </c>
      <c r="D24" s="67">
        <v>3</v>
      </c>
      <c r="E24" s="68"/>
      <c r="F24" s="22"/>
      <c r="G24" s="71" t="s">
        <v>66</v>
      </c>
    </row>
    <row r="25" spans="1:7" s="57" customFormat="1" ht="80.099999999999994" customHeight="1">
      <c r="A25" s="67">
        <f t="shared" ref="A25:A26" si="5">A24+1</f>
        <v>15</v>
      </c>
      <c r="B25" s="60" t="s">
        <v>81</v>
      </c>
      <c r="C25" s="61" t="s">
        <v>70</v>
      </c>
      <c r="D25" s="67">
        <v>3</v>
      </c>
      <c r="E25" s="68"/>
      <c r="F25" s="22"/>
      <c r="G25" s="71" t="s">
        <v>66</v>
      </c>
    </row>
    <row r="26" spans="1:7" s="57" customFormat="1" ht="80.099999999999994" customHeight="1">
      <c r="A26" s="67">
        <f t="shared" si="5"/>
        <v>16</v>
      </c>
      <c r="B26" s="60" t="s">
        <v>81</v>
      </c>
      <c r="C26" s="61" t="s">
        <v>245</v>
      </c>
      <c r="D26" s="67">
        <v>1</v>
      </c>
      <c r="E26" s="68"/>
      <c r="F26" s="22"/>
      <c r="G26" s="71" t="s">
        <v>66</v>
      </c>
    </row>
    <row r="27" spans="1:7" s="57" customFormat="1" ht="20.100000000000001" customHeight="1">
      <c r="A27" s="152" t="s">
        <v>80</v>
      </c>
      <c r="B27" s="152"/>
      <c r="C27" s="152"/>
      <c r="D27" s="152"/>
      <c r="E27" s="152"/>
      <c r="F27" s="152"/>
      <c r="G27" s="152"/>
    </row>
    <row r="28" spans="1:7" s="57" customFormat="1" ht="20.100000000000001" customHeight="1">
      <c r="A28" s="67"/>
      <c r="B28" s="60"/>
      <c r="C28" s="61"/>
      <c r="D28" s="67"/>
      <c r="E28" s="68"/>
      <c r="F28" s="112"/>
      <c r="G28" s="71"/>
    </row>
    <row r="29" spans="1:7" ht="20.100000000000001" customHeight="1">
      <c r="A29" s="24"/>
      <c r="B29" s="60"/>
      <c r="C29" s="61"/>
      <c r="D29" s="67"/>
      <c r="E29" s="18"/>
      <c r="F29" s="30" t="s">
        <v>487</v>
      </c>
      <c r="G29" s="29">
        <f>SUM(F7:F29)</f>
        <v>0</v>
      </c>
    </row>
    <row r="30" spans="1:7" ht="20.100000000000001" customHeight="1">
      <c r="A30" s="63"/>
      <c r="B30" s="60"/>
      <c r="C30" s="61"/>
      <c r="D30" s="64"/>
      <c r="E30" s="65"/>
      <c r="F30" s="30"/>
      <c r="G30" s="17"/>
    </row>
    <row r="31" spans="1:7" ht="20.100000000000001" customHeight="1" thickBot="1">
      <c r="A31" s="24"/>
      <c r="B31" s="28"/>
      <c r="C31" s="24"/>
      <c r="D31" s="24"/>
      <c r="E31" s="18"/>
      <c r="F31" s="40" t="s">
        <v>492</v>
      </c>
      <c r="G31" s="51">
        <f>SUM(F7:F30)</f>
        <v>0</v>
      </c>
    </row>
    <row r="32" spans="1:7" ht="20.100000000000001" customHeight="1">
      <c r="A32" s="24"/>
      <c r="B32" s="28"/>
      <c r="C32" s="24"/>
      <c r="D32" s="24"/>
      <c r="E32" s="18"/>
      <c r="F32" s="30"/>
      <c r="G32" s="17"/>
    </row>
    <row r="33" spans="1:7" s="66" customFormat="1" ht="20.100000000000001" customHeight="1">
      <c r="A33" s="24"/>
      <c r="B33" s="28"/>
      <c r="C33" s="24"/>
      <c r="D33" s="24"/>
      <c r="E33" s="18"/>
      <c r="F33" s="30"/>
      <c r="G33" s="17"/>
    </row>
    <row r="34" spans="1:7" s="66" customFormat="1" ht="20.100000000000001" customHeight="1">
      <c r="A34" s="24"/>
      <c r="B34" s="28"/>
      <c r="C34" s="24"/>
      <c r="D34" s="24"/>
      <c r="E34" s="18"/>
      <c r="F34" s="18"/>
      <c r="G34" s="21"/>
    </row>
    <row r="35" spans="1:7" s="66" customFormat="1" ht="20.100000000000001" customHeight="1" thickBot="1">
      <c r="A35" s="48"/>
      <c r="B35" s="49"/>
      <c r="C35" s="50"/>
      <c r="D35" s="50"/>
      <c r="E35" s="19"/>
      <c r="F35" s="40" t="s">
        <v>493</v>
      </c>
      <c r="G35" s="51">
        <f>SUM(F7:F34)</f>
        <v>0</v>
      </c>
    </row>
    <row r="36" spans="1:7" s="66" customFormat="1" ht="20.100000000000001" customHeight="1">
      <c r="A36" s="24"/>
      <c r="B36" s="52"/>
      <c r="C36" s="21"/>
      <c r="D36" s="21"/>
      <c r="E36" s="20"/>
      <c r="F36" s="20"/>
      <c r="G36" s="21"/>
    </row>
    <row r="37" spans="1:7" s="66" customFormat="1" ht="20.100000000000001" customHeight="1">
      <c r="A37" s="24"/>
      <c r="B37" s="28"/>
      <c r="C37" s="27"/>
      <c r="D37" s="21"/>
      <c r="E37" s="20"/>
      <c r="F37" s="20"/>
      <c r="G37" s="21"/>
    </row>
    <row r="38" spans="1:7" s="66" customFormat="1" ht="20.100000000000001" customHeight="1">
      <c r="A38" s="24"/>
      <c r="B38" s="28"/>
      <c r="C38" s="27"/>
      <c r="D38" s="21"/>
      <c r="E38" s="20"/>
      <c r="F38" s="20"/>
      <c r="G38" s="21"/>
    </row>
    <row r="39" spans="1:7" s="66" customFormat="1" ht="20.100000000000001" customHeight="1">
      <c r="A39" s="6"/>
      <c r="B39" s="34" t="s">
        <v>48</v>
      </c>
      <c r="C39" s="6"/>
      <c r="D39" s="6"/>
      <c r="E39" s="21"/>
      <c r="F39" s="21"/>
      <c r="G39" s="6"/>
    </row>
    <row r="40" spans="1:7" s="66" customFormat="1" ht="20.100000000000001" customHeight="1">
      <c r="A40" s="24"/>
      <c r="B40" s="47"/>
      <c r="C40" s="21"/>
      <c r="D40" s="21"/>
      <c r="E40" s="21"/>
      <c r="F40" s="21"/>
      <c r="G40" s="21"/>
    </row>
    <row r="41" spans="1:7" s="66" customFormat="1" ht="20.100000000000001" customHeight="1">
      <c r="A41" s="24"/>
      <c r="B41" s="26"/>
      <c r="C41" s="21"/>
      <c r="D41" s="21"/>
      <c r="E41" s="21"/>
      <c r="F41" s="23"/>
      <c r="G41" s="21"/>
    </row>
    <row r="42" spans="1:7" s="66" customFormat="1" ht="20.100000000000001" customHeight="1">
      <c r="A42" s="24"/>
      <c r="B42" s="47"/>
      <c r="C42" s="21"/>
      <c r="D42" s="21"/>
      <c r="E42" s="21"/>
      <c r="F42" s="21"/>
      <c r="G42" s="21"/>
    </row>
    <row r="43" spans="1:7" s="66" customFormat="1" ht="20.100000000000001" customHeight="1">
      <c r="A43" s="24"/>
      <c r="B43" s="47"/>
      <c r="C43" s="21"/>
      <c r="D43" s="21"/>
      <c r="E43" s="21"/>
      <c r="F43" s="21"/>
      <c r="G43" s="21"/>
    </row>
    <row r="44" spans="1:7" s="66" customFormat="1" ht="20.100000000000001" customHeight="1">
      <c r="A44" s="24"/>
      <c r="B44" s="47"/>
      <c r="C44" s="21"/>
      <c r="D44" s="21"/>
      <c r="E44" s="21"/>
      <c r="F44" s="21"/>
      <c r="G44" s="21"/>
    </row>
    <row r="45" spans="1:7" s="66" customFormat="1" ht="20.100000000000001" customHeight="1">
      <c r="A45" s="24"/>
      <c r="B45" s="47"/>
      <c r="C45" s="21"/>
      <c r="D45" s="21"/>
      <c r="E45" s="21"/>
      <c r="F45" s="21"/>
      <c r="G45" s="21"/>
    </row>
    <row r="46" spans="1:7" s="66" customFormat="1" ht="20.100000000000001" customHeight="1">
      <c r="A46" s="24"/>
      <c r="B46" s="47"/>
      <c r="C46" s="21"/>
      <c r="D46" s="21"/>
      <c r="E46" s="21"/>
      <c r="F46" s="21"/>
      <c r="G46" s="21"/>
    </row>
    <row r="47" spans="1:7" s="66" customFormat="1" ht="20.100000000000001" customHeight="1">
      <c r="A47" s="24"/>
      <c r="B47" s="47"/>
      <c r="C47" s="21"/>
      <c r="D47" s="21"/>
      <c r="E47" s="21"/>
      <c r="F47" s="21"/>
      <c r="G47" s="21"/>
    </row>
    <row r="48" spans="1:7" s="66" customFormat="1" ht="20.100000000000001" customHeight="1">
      <c r="A48" s="24"/>
      <c r="B48" s="47"/>
      <c r="C48" s="21"/>
      <c r="D48" s="21"/>
      <c r="E48" s="21"/>
      <c r="F48" s="21"/>
      <c r="G48" s="21"/>
    </row>
    <row r="49" spans="1:7" s="66" customFormat="1" ht="20.100000000000001" customHeight="1">
      <c r="A49" s="24"/>
      <c r="B49" s="54"/>
      <c r="C49" s="21"/>
      <c r="D49" s="21"/>
      <c r="E49" s="21"/>
      <c r="F49" s="41"/>
      <c r="G49" s="41"/>
    </row>
    <row r="50" spans="1:7" s="66" customFormat="1" ht="20.100000000000001" customHeight="1">
      <c r="A50" s="2"/>
      <c r="B50" s="12"/>
      <c r="C50" s="6"/>
      <c r="D50" s="6"/>
      <c r="E50" s="21"/>
      <c r="F50" s="21"/>
      <c r="G50" s="6"/>
    </row>
    <row r="51" spans="1:7" s="66" customFormat="1" ht="20.100000000000001" customHeight="1">
      <c r="A51" s="2"/>
      <c r="B51" s="12"/>
      <c r="C51" s="6"/>
      <c r="D51" s="6"/>
      <c r="E51" s="21"/>
      <c r="F51" s="21"/>
      <c r="G51" s="6"/>
    </row>
  </sheetData>
  <mergeCells count="5">
    <mergeCell ref="A14:G14"/>
    <mergeCell ref="A18:G18"/>
    <mergeCell ref="A21:G21"/>
    <mergeCell ref="A27:G27"/>
    <mergeCell ref="A7:G7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0" orientation="portrait" r:id="rId1"/>
  <headerFooter>
    <oddFooter>第 &amp;P 頁，共 &amp;N 頁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AE7B-CA5E-4305-8E26-F0302AB95864}">
  <sheetPr>
    <tabColor theme="4" tint="-0.249977111117893"/>
  </sheetPr>
  <dimension ref="A1:G171"/>
  <sheetViews>
    <sheetView tabSelected="1" view="pageBreakPreview" zoomScale="90" zoomScaleNormal="86" zoomScaleSheetLayoutView="90" workbookViewId="0">
      <selection activeCell="O22" sqref="O22"/>
    </sheetView>
  </sheetViews>
  <sheetFormatPr defaultColWidth="9" defaultRowHeight="15.75"/>
  <cols>
    <col min="1" max="1" width="4.625" style="24" customWidth="1"/>
    <col min="2" max="2" width="39.625" style="47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4"/>
      <c r="E1" s="10" t="s">
        <v>490</v>
      </c>
      <c r="F1" s="27"/>
    </row>
    <row r="2" spans="1:7" ht="18" customHeight="1">
      <c r="B2" s="44"/>
      <c r="E2" s="10" t="s">
        <v>477</v>
      </c>
      <c r="F2" s="27"/>
    </row>
    <row r="3" spans="1:7" ht="18" customHeight="1">
      <c r="B3" s="44"/>
      <c r="E3" s="10" t="s">
        <v>478</v>
      </c>
      <c r="F3" s="122"/>
    </row>
    <row r="4" spans="1:7" ht="18" customHeight="1">
      <c r="B4" s="45"/>
      <c r="E4" s="10" t="s">
        <v>479</v>
      </c>
      <c r="F4" s="39"/>
    </row>
    <row r="5" spans="1:7" ht="18" customHeight="1">
      <c r="B5" s="120" t="s">
        <v>470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127" customFormat="1" ht="45" customHeight="1">
      <c r="A7" s="155"/>
      <c r="B7" s="155"/>
      <c r="C7" s="155"/>
      <c r="D7" s="155"/>
      <c r="E7" s="155"/>
      <c r="F7" s="155"/>
      <c r="G7" s="155"/>
    </row>
    <row r="8" spans="1:7" ht="18" customHeight="1">
      <c r="A8" s="153" t="s">
        <v>316</v>
      </c>
      <c r="B8" s="153"/>
      <c r="C8" s="153"/>
      <c r="D8" s="153"/>
      <c r="E8" s="153"/>
      <c r="F8" s="153"/>
      <c r="G8" s="153"/>
    </row>
    <row r="9" spans="1:7" ht="20.100000000000001" customHeight="1">
      <c r="A9" s="26" t="s">
        <v>0</v>
      </c>
      <c r="B9" s="37" t="s">
        <v>326</v>
      </c>
      <c r="C9" s="24"/>
      <c r="D9" s="24"/>
      <c r="E9" s="22"/>
      <c r="F9" s="22"/>
      <c r="G9" s="31"/>
    </row>
    <row r="10" spans="1:7" ht="20.100000000000001" customHeight="1">
      <c r="A10" s="24">
        <v>1</v>
      </c>
      <c r="B10" s="121" t="s">
        <v>198</v>
      </c>
      <c r="C10" s="24">
        <v>8</v>
      </c>
      <c r="D10" s="24" t="s">
        <v>6</v>
      </c>
      <c r="E10" s="22"/>
      <c r="F10" s="22"/>
      <c r="G10" s="56"/>
    </row>
    <row r="11" spans="1:7" ht="20.100000000000001" customHeight="1">
      <c r="A11" s="24">
        <f t="shared" ref="A11:A13" si="0">A10+1</f>
        <v>2</v>
      </c>
      <c r="B11" s="121" t="s">
        <v>409</v>
      </c>
      <c r="C11" s="24">
        <v>8</v>
      </c>
      <c r="D11" s="24" t="s">
        <v>6</v>
      </c>
      <c r="E11" s="22"/>
      <c r="F11" s="22"/>
      <c r="G11" s="56"/>
    </row>
    <row r="12" spans="1:7" ht="20.100000000000001" customHeight="1">
      <c r="A12" s="24">
        <f t="shared" si="0"/>
        <v>3</v>
      </c>
      <c r="B12" s="121" t="s">
        <v>410</v>
      </c>
      <c r="C12" s="24">
        <v>8</v>
      </c>
      <c r="D12" s="24" t="s">
        <v>6</v>
      </c>
      <c r="E12" s="22"/>
      <c r="F12" s="22"/>
      <c r="G12" s="56"/>
    </row>
    <row r="13" spans="1:7" s="127" customFormat="1" ht="20.100000000000001" customHeight="1">
      <c r="A13" s="128">
        <f t="shared" si="0"/>
        <v>4</v>
      </c>
      <c r="B13" s="144" t="s">
        <v>199</v>
      </c>
      <c r="C13" s="128">
        <v>6</v>
      </c>
      <c r="D13" s="128" t="s">
        <v>1</v>
      </c>
      <c r="E13" s="145"/>
      <c r="F13" s="145"/>
      <c r="G13" s="141"/>
    </row>
    <row r="14" spans="1:7" ht="20.100000000000001" customHeight="1">
      <c r="B14" s="121"/>
      <c r="C14" s="24"/>
      <c r="D14" s="24"/>
      <c r="E14" s="22"/>
      <c r="F14" s="124"/>
      <c r="G14" s="56"/>
    </row>
    <row r="15" spans="1:7" ht="20.100000000000001" customHeight="1">
      <c r="A15" s="24">
        <v>5</v>
      </c>
      <c r="B15" s="121" t="s">
        <v>325</v>
      </c>
      <c r="C15" s="24">
        <v>1</v>
      </c>
      <c r="D15" s="24" t="s">
        <v>1</v>
      </c>
      <c r="E15" s="22"/>
      <c r="F15" s="22"/>
      <c r="G15" s="56"/>
    </row>
    <row r="16" spans="1:7" ht="20.100000000000001" customHeight="1">
      <c r="A16" s="24">
        <f t="shared" ref="A16:A18" si="1">A15+1</f>
        <v>6</v>
      </c>
      <c r="B16" s="121" t="s">
        <v>197</v>
      </c>
      <c r="C16" s="24">
        <v>1</v>
      </c>
      <c r="D16" s="24" t="s">
        <v>1</v>
      </c>
      <c r="E16" s="22"/>
      <c r="F16" s="22"/>
      <c r="G16" s="31" t="s">
        <v>469</v>
      </c>
    </row>
    <row r="17" spans="1:7" ht="20.100000000000001" customHeight="1">
      <c r="A17" s="24">
        <f t="shared" si="1"/>
        <v>7</v>
      </c>
      <c r="B17" s="121" t="s">
        <v>330</v>
      </c>
      <c r="C17" s="24">
        <v>1</v>
      </c>
      <c r="D17" s="24" t="s">
        <v>1</v>
      </c>
      <c r="E17" s="22"/>
      <c r="F17" s="22"/>
      <c r="G17" s="56"/>
    </row>
    <row r="18" spans="1:7" ht="20.100000000000001" customHeight="1">
      <c r="A18" s="24">
        <f t="shared" si="1"/>
        <v>8</v>
      </c>
      <c r="B18" s="121" t="s">
        <v>339</v>
      </c>
      <c r="C18" s="24">
        <v>1</v>
      </c>
      <c r="D18" s="24" t="s">
        <v>1</v>
      </c>
      <c r="E18" s="22"/>
      <c r="F18" s="22"/>
      <c r="G18" s="56"/>
    </row>
    <row r="19" spans="1:7" s="125" customFormat="1" ht="20.100000000000001" customHeight="1">
      <c r="A19" s="24"/>
      <c r="B19" s="121"/>
      <c r="C19" s="24"/>
      <c r="D19" s="24"/>
      <c r="E19" s="18"/>
      <c r="F19" s="30" t="s">
        <v>487</v>
      </c>
      <c r="G19" s="17">
        <f>SUM(F9:F19)</f>
        <v>0</v>
      </c>
    </row>
    <row r="20" spans="1:7" ht="20.100000000000001" customHeight="1">
      <c r="A20" s="26" t="s">
        <v>2</v>
      </c>
      <c r="B20" s="37" t="s">
        <v>405</v>
      </c>
      <c r="C20" s="24"/>
      <c r="D20" s="24"/>
      <c r="E20" s="22"/>
      <c r="F20" s="22"/>
      <c r="G20" s="31" t="s">
        <v>428</v>
      </c>
    </row>
    <row r="21" spans="1:7" ht="20.100000000000001" customHeight="1">
      <c r="A21" s="24">
        <v>1</v>
      </c>
      <c r="B21" s="121" t="s">
        <v>396</v>
      </c>
      <c r="C21" s="24">
        <v>10</v>
      </c>
      <c r="D21" s="24" t="s">
        <v>22</v>
      </c>
      <c r="E21" s="22"/>
      <c r="F21" s="22"/>
      <c r="G21" s="31"/>
    </row>
    <row r="22" spans="1:7" ht="20.100000000000001" customHeight="1">
      <c r="A22" s="24">
        <f t="shared" ref="A22:A36" si="2">A21+1</f>
        <v>2</v>
      </c>
      <c r="B22" s="121" t="s">
        <v>397</v>
      </c>
      <c r="C22" s="24">
        <v>1</v>
      </c>
      <c r="D22" s="24" t="s">
        <v>1</v>
      </c>
      <c r="E22" s="22"/>
      <c r="F22" s="22"/>
      <c r="G22" s="31"/>
    </row>
    <row r="23" spans="1:7" ht="20.100000000000001" customHeight="1">
      <c r="A23" s="24">
        <f t="shared" si="2"/>
        <v>3</v>
      </c>
      <c r="B23" s="121" t="s">
        <v>417</v>
      </c>
      <c r="C23" s="24">
        <v>1</v>
      </c>
      <c r="D23" s="24" t="s">
        <v>1</v>
      </c>
      <c r="E23" s="22"/>
      <c r="F23" s="22"/>
      <c r="G23" s="31"/>
    </row>
    <row r="24" spans="1:7" ht="20.100000000000001" customHeight="1">
      <c r="A24" s="24">
        <f t="shared" si="2"/>
        <v>4</v>
      </c>
      <c r="B24" s="121" t="s">
        <v>398</v>
      </c>
      <c r="C24" s="24">
        <v>4</v>
      </c>
      <c r="D24" s="24" t="s">
        <v>22</v>
      </c>
      <c r="E24" s="22"/>
      <c r="F24" s="22"/>
      <c r="G24" s="31"/>
    </row>
    <row r="25" spans="1:7" ht="20.100000000000001" customHeight="1">
      <c r="A25" s="24">
        <f t="shared" si="2"/>
        <v>5</v>
      </c>
      <c r="B25" s="121" t="s">
        <v>399</v>
      </c>
      <c r="C25" s="24">
        <v>10</v>
      </c>
      <c r="D25" s="24" t="s">
        <v>22</v>
      </c>
      <c r="E25" s="22"/>
      <c r="F25" s="22"/>
      <c r="G25" s="31"/>
    </row>
    <row r="26" spans="1:7" ht="20.100000000000001" customHeight="1">
      <c r="A26" s="24">
        <f t="shared" si="2"/>
        <v>6</v>
      </c>
      <c r="B26" s="121" t="s">
        <v>400</v>
      </c>
      <c r="C26" s="24">
        <v>15</v>
      </c>
      <c r="D26" s="24" t="s">
        <v>22</v>
      </c>
      <c r="E26" s="22"/>
      <c r="F26" s="22"/>
      <c r="G26" s="31"/>
    </row>
    <row r="27" spans="1:7" ht="20.100000000000001" customHeight="1">
      <c r="A27" s="24">
        <f t="shared" si="2"/>
        <v>7</v>
      </c>
      <c r="B27" s="121" t="s">
        <v>401</v>
      </c>
      <c r="C27" s="24">
        <v>18</v>
      </c>
      <c r="D27" s="24" t="s">
        <v>22</v>
      </c>
      <c r="E27" s="22"/>
      <c r="F27" s="22"/>
      <c r="G27" s="31"/>
    </row>
    <row r="28" spans="1:7" ht="20.100000000000001" customHeight="1">
      <c r="A28" s="24">
        <f t="shared" si="2"/>
        <v>8</v>
      </c>
      <c r="B28" s="121" t="s">
        <v>402</v>
      </c>
      <c r="C28" s="24">
        <v>5</v>
      </c>
      <c r="D28" s="24" t="s">
        <v>22</v>
      </c>
      <c r="E28" s="22"/>
      <c r="F28" s="22"/>
      <c r="G28" s="31"/>
    </row>
    <row r="29" spans="1:7" ht="20.100000000000001" customHeight="1">
      <c r="A29" s="24">
        <f t="shared" si="2"/>
        <v>9</v>
      </c>
      <c r="B29" s="121" t="s">
        <v>317</v>
      </c>
      <c r="C29" s="24">
        <v>1</v>
      </c>
      <c r="D29" s="24" t="s">
        <v>1</v>
      </c>
      <c r="E29" s="22"/>
      <c r="F29" s="22"/>
      <c r="G29" s="31"/>
    </row>
    <row r="30" spans="1:7" ht="19.5" customHeight="1">
      <c r="A30" s="24">
        <f t="shared" si="2"/>
        <v>10</v>
      </c>
      <c r="B30" s="121" t="s">
        <v>411</v>
      </c>
      <c r="C30" s="24">
        <v>19</v>
      </c>
      <c r="D30" s="24" t="s">
        <v>6</v>
      </c>
      <c r="E30" s="22"/>
      <c r="F30" s="22"/>
      <c r="G30" s="31"/>
    </row>
    <row r="31" spans="1:7" ht="20.100000000000001" customHeight="1">
      <c r="A31" s="24">
        <f t="shared" si="2"/>
        <v>11</v>
      </c>
      <c r="B31" s="121" t="s">
        <v>198</v>
      </c>
      <c r="C31" s="24">
        <v>9</v>
      </c>
      <c r="D31" s="24" t="s">
        <v>6</v>
      </c>
      <c r="E31" s="22"/>
      <c r="F31" s="22"/>
      <c r="G31" s="31"/>
    </row>
    <row r="32" spans="1:7" ht="20.100000000000001" customHeight="1">
      <c r="A32" s="24">
        <f t="shared" si="2"/>
        <v>12</v>
      </c>
      <c r="B32" s="121" t="s">
        <v>409</v>
      </c>
      <c r="C32" s="24">
        <v>3</v>
      </c>
      <c r="D32" s="24" t="s">
        <v>6</v>
      </c>
      <c r="E32" s="22"/>
      <c r="F32" s="22"/>
      <c r="G32" s="56"/>
    </row>
    <row r="33" spans="1:7" ht="20.100000000000001" customHeight="1">
      <c r="A33" s="24">
        <f t="shared" si="2"/>
        <v>13</v>
      </c>
      <c r="B33" s="121" t="s">
        <v>410</v>
      </c>
      <c r="C33" s="24">
        <v>3</v>
      </c>
      <c r="D33" s="24" t="s">
        <v>6</v>
      </c>
      <c r="E33" s="22"/>
      <c r="F33" s="22"/>
      <c r="G33" s="31"/>
    </row>
    <row r="34" spans="1:7" ht="20.100000000000001" customHeight="1">
      <c r="A34" s="24">
        <f t="shared" si="2"/>
        <v>14</v>
      </c>
      <c r="B34" s="121" t="s">
        <v>199</v>
      </c>
      <c r="C34" s="24">
        <v>3</v>
      </c>
      <c r="D34" s="24" t="s">
        <v>1</v>
      </c>
      <c r="E34" s="22"/>
      <c r="F34" s="22"/>
      <c r="G34" s="31"/>
    </row>
    <row r="35" spans="1:7" ht="20.100000000000001" customHeight="1">
      <c r="A35" s="24">
        <f t="shared" si="2"/>
        <v>15</v>
      </c>
      <c r="B35" s="121" t="s">
        <v>197</v>
      </c>
      <c r="C35" s="24">
        <v>1</v>
      </c>
      <c r="D35" s="24" t="s">
        <v>1</v>
      </c>
      <c r="E35" s="22"/>
      <c r="F35" s="22"/>
      <c r="G35" s="31" t="s">
        <v>467</v>
      </c>
    </row>
    <row r="36" spans="1:7" ht="20.100000000000001" customHeight="1">
      <c r="A36" s="24">
        <f t="shared" si="2"/>
        <v>16</v>
      </c>
      <c r="B36" s="121" t="s">
        <v>318</v>
      </c>
      <c r="C36" s="24">
        <v>3</v>
      </c>
      <c r="D36" s="24" t="s">
        <v>6</v>
      </c>
      <c r="E36" s="22"/>
      <c r="F36" s="22"/>
      <c r="G36" s="31" t="s">
        <v>395</v>
      </c>
    </row>
    <row r="37" spans="1:7" ht="20.100000000000001" customHeight="1">
      <c r="A37" s="24">
        <f t="shared" ref="A37:A41" si="3">A36+1</f>
        <v>17</v>
      </c>
      <c r="B37" s="121" t="s">
        <v>319</v>
      </c>
      <c r="C37" s="24">
        <v>1</v>
      </c>
      <c r="D37" s="24" t="s">
        <v>6</v>
      </c>
      <c r="E37" s="22"/>
      <c r="F37" s="22"/>
      <c r="G37" s="31" t="s">
        <v>395</v>
      </c>
    </row>
    <row r="38" spans="1:7" ht="20.100000000000001" customHeight="1">
      <c r="A38" s="24">
        <f t="shared" si="3"/>
        <v>18</v>
      </c>
      <c r="B38" s="121" t="s">
        <v>320</v>
      </c>
      <c r="C38" s="24">
        <v>1</v>
      </c>
      <c r="D38" s="24" t="s">
        <v>6</v>
      </c>
      <c r="E38" s="22"/>
      <c r="F38" s="22"/>
      <c r="G38" s="31" t="s">
        <v>395</v>
      </c>
    </row>
    <row r="39" spans="1:7" ht="20.100000000000001" customHeight="1">
      <c r="A39" s="24">
        <f t="shared" si="3"/>
        <v>19</v>
      </c>
      <c r="B39" s="121" t="s">
        <v>321</v>
      </c>
      <c r="C39" s="24">
        <v>5</v>
      </c>
      <c r="D39" s="24" t="s">
        <v>6</v>
      </c>
      <c r="E39" s="22"/>
      <c r="F39" s="22"/>
      <c r="G39" s="56"/>
    </row>
    <row r="40" spans="1:7" ht="20.100000000000001" customHeight="1">
      <c r="A40" s="24">
        <f t="shared" si="3"/>
        <v>20</v>
      </c>
      <c r="B40" s="121" t="s">
        <v>328</v>
      </c>
      <c r="C40" s="24">
        <v>1</v>
      </c>
      <c r="D40" s="24" t="s">
        <v>1</v>
      </c>
      <c r="E40" s="22"/>
      <c r="F40" s="22"/>
      <c r="G40" s="56"/>
    </row>
    <row r="41" spans="1:7" ht="20.100000000000001" customHeight="1">
      <c r="A41" s="24">
        <f t="shared" si="3"/>
        <v>21</v>
      </c>
      <c r="B41" s="121" t="s">
        <v>107</v>
      </c>
      <c r="C41" s="24">
        <v>2</v>
      </c>
      <c r="D41" s="24" t="s">
        <v>31</v>
      </c>
      <c r="E41" s="22"/>
      <c r="F41" s="22"/>
      <c r="G41" s="31"/>
    </row>
    <row r="42" spans="1:7" s="125" customFormat="1" ht="20.100000000000001" customHeight="1">
      <c r="A42" s="24"/>
      <c r="B42" s="121"/>
      <c r="C42" s="24"/>
      <c r="D42" s="24"/>
      <c r="E42" s="18"/>
      <c r="F42" s="30" t="s">
        <v>487</v>
      </c>
      <c r="G42" s="17">
        <f>SUM(F20:F42)</f>
        <v>0</v>
      </c>
    </row>
    <row r="43" spans="1:7" ht="20.100000000000001" customHeight="1">
      <c r="A43" s="26" t="s">
        <v>4</v>
      </c>
      <c r="B43" s="37" t="s">
        <v>327</v>
      </c>
      <c r="C43" s="24"/>
      <c r="D43" s="24"/>
      <c r="E43" s="22"/>
      <c r="F43" s="22"/>
      <c r="G43" s="31"/>
    </row>
    <row r="44" spans="1:7" ht="20.100000000000001" customHeight="1">
      <c r="A44" s="24">
        <v>1</v>
      </c>
      <c r="B44" s="121" t="s">
        <v>396</v>
      </c>
      <c r="C44" s="24">
        <v>10</v>
      </c>
      <c r="D44" s="24" t="s">
        <v>22</v>
      </c>
      <c r="E44" s="22"/>
      <c r="F44" s="22"/>
      <c r="G44" s="31"/>
    </row>
    <row r="45" spans="1:7" ht="20.100000000000001" customHeight="1">
      <c r="A45" s="24">
        <f t="shared" ref="A45:A65" si="4">A44+1</f>
        <v>2</v>
      </c>
      <c r="B45" s="121" t="s">
        <v>397</v>
      </c>
      <c r="C45" s="24">
        <v>1</v>
      </c>
      <c r="D45" s="24" t="s">
        <v>1</v>
      </c>
      <c r="E45" s="22"/>
      <c r="F45" s="22"/>
      <c r="G45" s="31"/>
    </row>
    <row r="46" spans="1:7" ht="20.100000000000001" customHeight="1">
      <c r="A46" s="24">
        <f t="shared" si="4"/>
        <v>3</v>
      </c>
      <c r="B46" s="121" t="s">
        <v>418</v>
      </c>
      <c r="C46" s="24">
        <v>1</v>
      </c>
      <c r="D46" s="24" t="s">
        <v>1</v>
      </c>
      <c r="E46" s="22"/>
      <c r="F46" s="22"/>
      <c r="G46" s="31"/>
    </row>
    <row r="47" spans="1:7" ht="20.100000000000001" customHeight="1">
      <c r="A47" s="24">
        <f t="shared" si="4"/>
        <v>4</v>
      </c>
      <c r="B47" s="121" t="s">
        <v>323</v>
      </c>
      <c r="C47" s="24">
        <v>1</v>
      </c>
      <c r="D47" s="24" t="s">
        <v>1</v>
      </c>
      <c r="E47" s="22"/>
      <c r="F47" s="22"/>
      <c r="G47" s="31"/>
    </row>
    <row r="48" spans="1:7" ht="20.100000000000001" customHeight="1">
      <c r="A48" s="24">
        <f t="shared" si="4"/>
        <v>5</v>
      </c>
      <c r="B48" s="121" t="s">
        <v>398</v>
      </c>
      <c r="C48" s="24">
        <v>4</v>
      </c>
      <c r="D48" s="24" t="s">
        <v>22</v>
      </c>
      <c r="E48" s="22"/>
      <c r="F48" s="22"/>
      <c r="G48" s="31"/>
    </row>
    <row r="49" spans="1:7" ht="20.100000000000001" customHeight="1">
      <c r="A49" s="24">
        <f t="shared" si="4"/>
        <v>6</v>
      </c>
      <c r="B49" s="121" t="s">
        <v>399</v>
      </c>
      <c r="C49" s="24">
        <v>10</v>
      </c>
      <c r="D49" s="24" t="s">
        <v>22</v>
      </c>
      <c r="E49" s="22"/>
      <c r="F49" s="22"/>
      <c r="G49" s="31"/>
    </row>
    <row r="50" spans="1:7" ht="20.100000000000001" customHeight="1">
      <c r="A50" s="24">
        <f t="shared" si="4"/>
        <v>7</v>
      </c>
      <c r="B50" s="121" t="s">
        <v>400</v>
      </c>
      <c r="C50" s="24">
        <v>15</v>
      </c>
      <c r="D50" s="24" t="s">
        <v>22</v>
      </c>
      <c r="E50" s="22"/>
      <c r="F50" s="22"/>
      <c r="G50" s="31"/>
    </row>
    <row r="51" spans="1:7" ht="20.100000000000001" customHeight="1">
      <c r="A51" s="24">
        <f t="shared" si="4"/>
        <v>8</v>
      </c>
      <c r="B51" s="121" t="s">
        <v>401</v>
      </c>
      <c r="C51" s="24">
        <v>18</v>
      </c>
      <c r="D51" s="24" t="s">
        <v>22</v>
      </c>
      <c r="E51" s="22"/>
      <c r="F51" s="22"/>
      <c r="G51" s="31"/>
    </row>
    <row r="52" spans="1:7" ht="20.100000000000001" customHeight="1">
      <c r="A52" s="24">
        <f t="shared" si="4"/>
        <v>9</v>
      </c>
      <c r="B52" s="121" t="s">
        <v>403</v>
      </c>
      <c r="C52" s="24">
        <v>15</v>
      </c>
      <c r="D52" s="24" t="s">
        <v>22</v>
      </c>
      <c r="E52" s="22"/>
      <c r="F52" s="22"/>
      <c r="G52" s="31"/>
    </row>
    <row r="53" spans="1:7" ht="20.100000000000001" customHeight="1">
      <c r="A53" s="24">
        <f t="shared" si="4"/>
        <v>10</v>
      </c>
      <c r="B53" s="121" t="s">
        <v>404</v>
      </c>
      <c r="C53" s="24">
        <v>5</v>
      </c>
      <c r="D53" s="24" t="s">
        <v>22</v>
      </c>
      <c r="E53" s="22"/>
      <c r="F53" s="22"/>
      <c r="G53" s="31"/>
    </row>
    <row r="54" spans="1:7" ht="20.100000000000001" customHeight="1">
      <c r="A54" s="24">
        <f t="shared" si="4"/>
        <v>11</v>
      </c>
      <c r="B54" s="121" t="s">
        <v>317</v>
      </c>
      <c r="C54" s="24">
        <v>1</v>
      </c>
      <c r="D54" s="24" t="s">
        <v>1</v>
      </c>
      <c r="E54" s="22"/>
      <c r="F54" s="22"/>
      <c r="G54" s="31"/>
    </row>
    <row r="55" spans="1:7" ht="20.100000000000001" customHeight="1">
      <c r="A55" s="24">
        <f t="shared" si="4"/>
        <v>12</v>
      </c>
      <c r="B55" s="121" t="s">
        <v>411</v>
      </c>
      <c r="C55" s="24">
        <v>13</v>
      </c>
      <c r="D55" s="24" t="s">
        <v>6</v>
      </c>
      <c r="E55" s="22"/>
      <c r="F55" s="22"/>
      <c r="G55" s="31"/>
    </row>
    <row r="56" spans="1:7" ht="20.100000000000001" customHeight="1">
      <c r="A56" s="24">
        <f t="shared" si="4"/>
        <v>13</v>
      </c>
      <c r="B56" s="121" t="s">
        <v>324</v>
      </c>
      <c r="C56" s="24">
        <v>1</v>
      </c>
      <c r="D56" s="24" t="s">
        <v>1</v>
      </c>
      <c r="E56" s="22"/>
      <c r="F56" s="22"/>
      <c r="G56" s="31"/>
    </row>
    <row r="57" spans="1:7" ht="20.100000000000001" customHeight="1">
      <c r="A57" s="24">
        <f t="shared" si="4"/>
        <v>14</v>
      </c>
      <c r="B57" s="121" t="s">
        <v>198</v>
      </c>
      <c r="C57" s="24">
        <v>18</v>
      </c>
      <c r="D57" s="24" t="s">
        <v>6</v>
      </c>
      <c r="E57" s="22"/>
      <c r="F57" s="22"/>
      <c r="G57" s="31"/>
    </row>
    <row r="58" spans="1:7" ht="20.100000000000001" customHeight="1">
      <c r="A58" s="24">
        <f t="shared" si="4"/>
        <v>15</v>
      </c>
      <c r="B58" s="121" t="s">
        <v>409</v>
      </c>
      <c r="C58" s="24">
        <v>6</v>
      </c>
      <c r="D58" s="24" t="s">
        <v>6</v>
      </c>
      <c r="E58" s="22"/>
      <c r="F58" s="22"/>
      <c r="G58" s="56"/>
    </row>
    <row r="59" spans="1:7" ht="20.100000000000001" customHeight="1">
      <c r="A59" s="24">
        <f t="shared" si="4"/>
        <v>16</v>
      </c>
      <c r="B59" s="121" t="s">
        <v>410</v>
      </c>
      <c r="C59" s="24">
        <v>5</v>
      </c>
      <c r="D59" s="24" t="s">
        <v>6</v>
      </c>
      <c r="E59" s="22"/>
      <c r="F59" s="22"/>
      <c r="G59" s="31"/>
    </row>
    <row r="60" spans="1:7" ht="20.100000000000001" customHeight="1">
      <c r="A60" s="24">
        <f t="shared" si="4"/>
        <v>17</v>
      </c>
      <c r="B60" s="121" t="s">
        <v>199</v>
      </c>
      <c r="C60" s="24">
        <v>5</v>
      </c>
      <c r="D60" s="24" t="s">
        <v>1</v>
      </c>
      <c r="E60" s="22"/>
      <c r="F60" s="22"/>
      <c r="G60" s="31"/>
    </row>
    <row r="61" spans="1:7" ht="20.100000000000001" customHeight="1">
      <c r="A61" s="24">
        <f t="shared" si="4"/>
        <v>18</v>
      </c>
      <c r="B61" s="121" t="s">
        <v>197</v>
      </c>
      <c r="C61" s="24">
        <v>1</v>
      </c>
      <c r="D61" s="24" t="s">
        <v>1</v>
      </c>
      <c r="E61" s="22"/>
      <c r="F61" s="22"/>
      <c r="G61" s="31" t="s">
        <v>468</v>
      </c>
    </row>
    <row r="62" spans="1:7" ht="20.100000000000001" customHeight="1">
      <c r="A62" s="24">
        <f t="shared" si="4"/>
        <v>19</v>
      </c>
      <c r="B62" s="121" t="s">
        <v>318</v>
      </c>
      <c r="C62" s="24">
        <v>4</v>
      </c>
      <c r="D62" s="24" t="s">
        <v>6</v>
      </c>
      <c r="E62" s="22"/>
      <c r="F62" s="22"/>
      <c r="G62" s="31" t="s">
        <v>395</v>
      </c>
    </row>
    <row r="63" spans="1:7" ht="20.100000000000001" customHeight="1">
      <c r="A63" s="24">
        <f t="shared" si="4"/>
        <v>20</v>
      </c>
      <c r="B63" s="121" t="s">
        <v>319</v>
      </c>
      <c r="C63" s="24">
        <v>1</v>
      </c>
      <c r="D63" s="24" t="s">
        <v>6</v>
      </c>
      <c r="E63" s="22"/>
      <c r="F63" s="22"/>
      <c r="G63" s="31" t="s">
        <v>395</v>
      </c>
    </row>
    <row r="64" spans="1:7" ht="20.100000000000001" customHeight="1">
      <c r="A64" s="24">
        <f t="shared" si="4"/>
        <v>21</v>
      </c>
      <c r="B64" s="121" t="s">
        <v>321</v>
      </c>
      <c r="C64" s="24">
        <v>5</v>
      </c>
      <c r="D64" s="24" t="s">
        <v>6</v>
      </c>
      <c r="E64" s="22"/>
      <c r="F64" s="22"/>
      <c r="G64" s="56"/>
    </row>
    <row r="65" spans="1:7" ht="20.100000000000001" customHeight="1">
      <c r="A65" s="24">
        <f t="shared" si="4"/>
        <v>22</v>
      </c>
      <c r="B65" s="121" t="s">
        <v>322</v>
      </c>
      <c r="C65" s="24">
        <v>1</v>
      </c>
      <c r="D65" s="24" t="s">
        <v>1</v>
      </c>
      <c r="E65" s="22"/>
      <c r="F65" s="22"/>
      <c r="G65" s="56"/>
    </row>
    <row r="66" spans="1:7" s="125" customFormat="1" ht="20.100000000000001" customHeight="1">
      <c r="A66" s="24"/>
      <c r="B66" s="121"/>
      <c r="C66" s="24"/>
      <c r="D66" s="24"/>
      <c r="E66" s="18"/>
      <c r="F66" s="30" t="s">
        <v>487</v>
      </c>
      <c r="G66" s="17">
        <f>SUM(F43:F66)</f>
        <v>0</v>
      </c>
    </row>
    <row r="67" spans="1:7" s="125" customFormat="1" ht="20.100000000000001" customHeight="1">
      <c r="A67" s="153" t="s">
        <v>331</v>
      </c>
      <c r="B67" s="153"/>
      <c r="C67" s="153"/>
      <c r="D67" s="153"/>
      <c r="E67" s="153"/>
      <c r="F67" s="153"/>
      <c r="G67" s="153"/>
    </row>
    <row r="68" spans="1:7" ht="20.100000000000001" customHeight="1">
      <c r="A68" s="26" t="s">
        <v>5</v>
      </c>
      <c r="B68" s="37" t="s">
        <v>329</v>
      </c>
      <c r="C68" s="24"/>
      <c r="D68" s="24"/>
      <c r="E68" s="22"/>
      <c r="F68" s="22"/>
      <c r="G68" s="31"/>
    </row>
    <row r="69" spans="1:7" ht="20.100000000000001" customHeight="1">
      <c r="B69" s="37" t="s">
        <v>421</v>
      </c>
      <c r="C69" s="24"/>
      <c r="D69" s="24"/>
      <c r="E69" s="22"/>
      <c r="F69" s="22"/>
      <c r="G69" s="31" t="s">
        <v>408</v>
      </c>
    </row>
    <row r="70" spans="1:7" ht="20.100000000000001" customHeight="1">
      <c r="B70" s="121"/>
      <c r="C70" s="24"/>
      <c r="D70" s="24"/>
      <c r="E70" s="22"/>
      <c r="F70" s="124"/>
      <c r="G70" s="56"/>
    </row>
    <row r="71" spans="1:7" ht="32.1" customHeight="1">
      <c r="A71" s="24">
        <f t="shared" ref="A71:A81" si="5">A70+1</f>
        <v>1</v>
      </c>
      <c r="B71" s="46" t="s">
        <v>419</v>
      </c>
      <c r="C71" s="24">
        <v>1</v>
      </c>
      <c r="D71" s="24" t="s">
        <v>6</v>
      </c>
      <c r="E71" s="22"/>
      <c r="F71" s="22"/>
      <c r="G71" s="56"/>
    </row>
    <row r="72" spans="1:7" ht="20.100000000000001" customHeight="1">
      <c r="A72" s="24">
        <f t="shared" si="5"/>
        <v>2</v>
      </c>
      <c r="B72" s="121" t="s">
        <v>420</v>
      </c>
      <c r="C72" s="24">
        <v>1</v>
      </c>
      <c r="D72" s="24" t="s">
        <v>6</v>
      </c>
      <c r="E72" s="22"/>
      <c r="F72" s="22"/>
      <c r="G72" s="24"/>
    </row>
    <row r="73" spans="1:7" ht="20.100000000000001" customHeight="1">
      <c r="A73" s="24">
        <v>3</v>
      </c>
      <c r="B73" s="121" t="s">
        <v>332</v>
      </c>
      <c r="C73" s="24">
        <v>1</v>
      </c>
      <c r="D73" s="24" t="s">
        <v>341</v>
      </c>
      <c r="E73" s="22"/>
      <c r="F73" s="22"/>
      <c r="G73" s="24"/>
    </row>
    <row r="74" spans="1:7" ht="20.100000000000001" customHeight="1">
      <c r="A74" s="24">
        <f t="shared" si="5"/>
        <v>4</v>
      </c>
      <c r="B74" s="121" t="s">
        <v>333</v>
      </c>
      <c r="C74" s="24">
        <v>1</v>
      </c>
      <c r="D74" s="24" t="s">
        <v>341</v>
      </c>
      <c r="E74" s="22"/>
      <c r="F74" s="22"/>
      <c r="G74" s="24"/>
    </row>
    <row r="75" spans="1:7" ht="20.100000000000001" customHeight="1">
      <c r="A75" s="24">
        <f t="shared" si="5"/>
        <v>5</v>
      </c>
      <c r="B75" s="121" t="s">
        <v>412</v>
      </c>
      <c r="C75" s="24">
        <v>1</v>
      </c>
      <c r="D75" s="24" t="s">
        <v>341</v>
      </c>
      <c r="E75" s="22"/>
      <c r="F75" s="22"/>
      <c r="G75" s="24"/>
    </row>
    <row r="76" spans="1:7" ht="20.100000000000001" customHeight="1">
      <c r="A76" s="24">
        <f t="shared" si="5"/>
        <v>6</v>
      </c>
      <c r="B76" s="121" t="s">
        <v>338</v>
      </c>
      <c r="C76" s="24">
        <v>1</v>
      </c>
      <c r="D76" s="24" t="s">
        <v>341</v>
      </c>
      <c r="E76" s="22"/>
      <c r="F76" s="22"/>
      <c r="G76" s="24"/>
    </row>
    <row r="77" spans="1:7" ht="20.100000000000001" customHeight="1">
      <c r="A77" s="24">
        <f t="shared" si="5"/>
        <v>7</v>
      </c>
      <c r="B77" s="121" t="s">
        <v>334</v>
      </c>
      <c r="C77" s="24">
        <v>1</v>
      </c>
      <c r="D77" s="24" t="s">
        <v>341</v>
      </c>
      <c r="E77" s="22"/>
      <c r="F77" s="22"/>
      <c r="G77" s="24"/>
    </row>
    <row r="78" spans="1:7" ht="20.100000000000001" customHeight="1">
      <c r="A78" s="24">
        <f t="shared" si="5"/>
        <v>8</v>
      </c>
      <c r="B78" s="121" t="s">
        <v>335</v>
      </c>
      <c r="C78" s="24">
        <v>1</v>
      </c>
      <c r="D78" s="24" t="s">
        <v>1</v>
      </c>
      <c r="E78" s="22"/>
      <c r="F78" s="22"/>
      <c r="G78" s="24"/>
    </row>
    <row r="79" spans="1:7" ht="20.100000000000001" customHeight="1">
      <c r="A79" s="24">
        <v>9</v>
      </c>
      <c r="B79" s="121" t="s">
        <v>336</v>
      </c>
      <c r="C79" s="24">
        <v>1</v>
      </c>
      <c r="D79" s="24" t="s">
        <v>341</v>
      </c>
      <c r="E79" s="22"/>
      <c r="F79" s="22"/>
      <c r="G79" s="24"/>
    </row>
    <row r="80" spans="1:7" ht="20.100000000000001" customHeight="1">
      <c r="A80" s="24">
        <f t="shared" si="5"/>
        <v>10</v>
      </c>
      <c r="B80" s="121" t="s">
        <v>337</v>
      </c>
      <c r="C80" s="24">
        <v>1</v>
      </c>
      <c r="D80" s="24" t="s">
        <v>341</v>
      </c>
      <c r="E80" s="22"/>
      <c r="F80" s="22"/>
      <c r="G80" s="24"/>
    </row>
    <row r="81" spans="1:7" ht="20.100000000000001" customHeight="1">
      <c r="A81" s="24">
        <f t="shared" si="5"/>
        <v>11</v>
      </c>
      <c r="B81" s="121" t="s">
        <v>393</v>
      </c>
      <c r="C81" s="24">
        <v>1</v>
      </c>
      <c r="D81" s="24" t="s">
        <v>1</v>
      </c>
      <c r="E81" s="22"/>
      <c r="F81" s="22"/>
      <c r="G81" s="24"/>
    </row>
    <row r="82" spans="1:7" ht="20.100000000000001" customHeight="1">
      <c r="A82" s="24">
        <v>12</v>
      </c>
      <c r="B82" s="121" t="s">
        <v>340</v>
      </c>
      <c r="C82" s="24">
        <v>1</v>
      </c>
      <c r="D82" s="24" t="s">
        <v>1</v>
      </c>
      <c r="E82" s="22"/>
      <c r="F82" s="22"/>
      <c r="G82" s="56"/>
    </row>
    <row r="83" spans="1:7" s="125" customFormat="1" ht="20.100000000000001" customHeight="1">
      <c r="A83" s="24"/>
      <c r="B83" s="121"/>
      <c r="C83" s="24"/>
      <c r="D83" s="24"/>
      <c r="E83" s="18"/>
      <c r="F83" s="30" t="s">
        <v>487</v>
      </c>
      <c r="G83" s="17">
        <f>SUM(F67:F83)</f>
        <v>0</v>
      </c>
    </row>
    <row r="84" spans="1:7" ht="20.100000000000001" customHeight="1">
      <c r="A84" s="26" t="s">
        <v>10</v>
      </c>
      <c r="B84" s="37" t="s">
        <v>343</v>
      </c>
      <c r="C84" s="24"/>
      <c r="D84" s="24"/>
      <c r="E84" s="22"/>
      <c r="F84" s="22"/>
      <c r="G84" s="31"/>
    </row>
    <row r="85" spans="1:7" ht="20.100000000000001" customHeight="1">
      <c r="A85" s="26"/>
      <c r="B85" s="37" t="s">
        <v>350</v>
      </c>
      <c r="C85" s="24"/>
      <c r="D85" s="24"/>
      <c r="E85" s="22"/>
      <c r="F85" s="22"/>
      <c r="G85" s="31"/>
    </row>
    <row r="86" spans="1:7" ht="20.100000000000001" customHeight="1">
      <c r="A86" s="24">
        <v>1</v>
      </c>
      <c r="B86" s="121" t="s">
        <v>345</v>
      </c>
      <c r="C86" s="24">
        <v>1</v>
      </c>
      <c r="D86" s="24" t="s">
        <v>1</v>
      </c>
      <c r="E86" s="22"/>
      <c r="F86" s="22"/>
      <c r="G86" s="56"/>
    </row>
    <row r="87" spans="1:7" ht="20.100000000000001" customHeight="1">
      <c r="A87" s="24">
        <f>A86+1</f>
        <v>2</v>
      </c>
      <c r="B87" s="121" t="s">
        <v>107</v>
      </c>
      <c r="C87" s="24">
        <v>1.5</v>
      </c>
      <c r="D87" s="24" t="s">
        <v>31</v>
      </c>
      <c r="E87" s="22"/>
      <c r="F87" s="22"/>
      <c r="G87" s="31"/>
    </row>
    <row r="88" spans="1:7" ht="30" customHeight="1">
      <c r="A88" s="24">
        <f t="shared" ref="A88:A93" si="6">A87+1</f>
        <v>3</v>
      </c>
      <c r="B88" s="121" t="s">
        <v>407</v>
      </c>
      <c r="C88" s="24">
        <v>1</v>
      </c>
      <c r="D88" s="24" t="s">
        <v>341</v>
      </c>
      <c r="E88" s="22"/>
      <c r="F88" s="22"/>
      <c r="G88" s="98" t="s">
        <v>406</v>
      </c>
    </row>
    <row r="89" spans="1:7" ht="20.100000000000001" customHeight="1">
      <c r="A89" s="24">
        <f t="shared" si="6"/>
        <v>4</v>
      </c>
      <c r="B89" s="121" t="s">
        <v>346</v>
      </c>
      <c r="C89" s="24">
        <v>1</v>
      </c>
      <c r="D89" s="24" t="s">
        <v>1</v>
      </c>
      <c r="E89" s="22"/>
      <c r="F89" s="22"/>
      <c r="G89" s="31"/>
    </row>
    <row r="90" spans="1:7" ht="20.100000000000001" customHeight="1">
      <c r="A90" s="24">
        <f t="shared" si="6"/>
        <v>5</v>
      </c>
      <c r="B90" s="121" t="s">
        <v>347</v>
      </c>
      <c r="C90" s="24">
        <v>1</v>
      </c>
      <c r="D90" s="24" t="s">
        <v>1</v>
      </c>
      <c r="E90" s="22"/>
      <c r="F90" s="22"/>
      <c r="G90" s="31"/>
    </row>
    <row r="91" spans="1:7" ht="20.100000000000001" customHeight="1">
      <c r="A91" s="24">
        <f t="shared" si="6"/>
        <v>6</v>
      </c>
      <c r="B91" s="121" t="s">
        <v>348</v>
      </c>
      <c r="C91" s="24">
        <v>1</v>
      </c>
      <c r="D91" s="24" t="s">
        <v>1</v>
      </c>
      <c r="E91" s="22"/>
      <c r="F91" s="22"/>
      <c r="G91" s="31" t="s">
        <v>351</v>
      </c>
    </row>
    <row r="92" spans="1:7" ht="20.100000000000001" customHeight="1">
      <c r="A92" s="24">
        <f t="shared" si="6"/>
        <v>7</v>
      </c>
      <c r="B92" s="121" t="s">
        <v>349</v>
      </c>
      <c r="C92" s="24">
        <v>1</v>
      </c>
      <c r="D92" s="24" t="s">
        <v>1</v>
      </c>
      <c r="E92" s="22"/>
      <c r="F92" s="22"/>
      <c r="G92" s="31"/>
    </row>
    <row r="93" spans="1:7" ht="20.100000000000001" customHeight="1">
      <c r="A93" s="24">
        <f t="shared" si="6"/>
        <v>8</v>
      </c>
      <c r="B93" s="121" t="s">
        <v>352</v>
      </c>
      <c r="C93" s="24">
        <v>1</v>
      </c>
      <c r="D93" s="24" t="s">
        <v>1</v>
      </c>
      <c r="E93" s="22"/>
      <c r="F93" s="22"/>
      <c r="G93" s="31"/>
    </row>
    <row r="94" spans="1:7" ht="19.5" customHeight="1">
      <c r="B94" s="37" t="s">
        <v>353</v>
      </c>
      <c r="C94" s="24"/>
      <c r="D94" s="24"/>
      <c r="E94" s="22"/>
      <c r="F94" s="22"/>
      <c r="G94" s="31" t="s">
        <v>408</v>
      </c>
    </row>
    <row r="95" spans="1:7" ht="32.1" customHeight="1">
      <c r="A95" s="24">
        <v>9</v>
      </c>
      <c r="B95" s="46" t="s">
        <v>419</v>
      </c>
      <c r="C95" s="24">
        <v>1</v>
      </c>
      <c r="D95" s="24" t="s">
        <v>6</v>
      </c>
      <c r="E95" s="22"/>
      <c r="F95" s="22"/>
      <c r="G95" s="56"/>
    </row>
    <row r="96" spans="1:7" ht="20.100000000000001" customHeight="1">
      <c r="A96" s="24">
        <f t="shared" ref="A96" si="7">A95+1</f>
        <v>10</v>
      </c>
      <c r="B96" s="121" t="s">
        <v>420</v>
      </c>
      <c r="C96" s="24">
        <v>1</v>
      </c>
      <c r="D96" s="24" t="s">
        <v>6</v>
      </c>
      <c r="E96" s="22"/>
      <c r="F96" s="22"/>
      <c r="G96" s="24"/>
    </row>
    <row r="97" spans="1:7" ht="20.100000000000001" customHeight="1">
      <c r="A97" s="24">
        <v>11</v>
      </c>
      <c r="B97" s="121" t="s">
        <v>332</v>
      </c>
      <c r="C97" s="24">
        <v>3</v>
      </c>
      <c r="D97" s="24" t="s">
        <v>341</v>
      </c>
      <c r="E97" s="22"/>
      <c r="F97" s="22"/>
      <c r="G97" s="24"/>
    </row>
    <row r="98" spans="1:7" ht="20.100000000000001" customHeight="1">
      <c r="A98" s="24">
        <f t="shared" ref="A98:A106" si="8">A97+1</f>
        <v>12</v>
      </c>
      <c r="B98" s="121" t="s">
        <v>333</v>
      </c>
      <c r="C98" s="24">
        <v>3</v>
      </c>
      <c r="D98" s="24" t="s">
        <v>341</v>
      </c>
      <c r="E98" s="22"/>
      <c r="F98" s="22"/>
      <c r="G98" s="24"/>
    </row>
    <row r="99" spans="1:7" ht="20.100000000000001" customHeight="1">
      <c r="A99" s="24">
        <f t="shared" si="8"/>
        <v>13</v>
      </c>
      <c r="B99" s="121" t="s">
        <v>412</v>
      </c>
      <c r="C99" s="24">
        <v>3</v>
      </c>
      <c r="D99" s="24" t="s">
        <v>341</v>
      </c>
      <c r="E99" s="22"/>
      <c r="F99" s="22"/>
      <c r="G99" s="24"/>
    </row>
    <row r="100" spans="1:7" ht="20.100000000000001" customHeight="1">
      <c r="A100" s="24">
        <f t="shared" si="8"/>
        <v>14</v>
      </c>
      <c r="B100" s="121" t="s">
        <v>338</v>
      </c>
      <c r="C100" s="24">
        <v>3</v>
      </c>
      <c r="D100" s="24" t="s">
        <v>341</v>
      </c>
      <c r="E100" s="22"/>
      <c r="F100" s="22"/>
      <c r="G100" s="24"/>
    </row>
    <row r="101" spans="1:7" ht="20.100000000000001" customHeight="1">
      <c r="A101" s="24">
        <f t="shared" si="8"/>
        <v>15</v>
      </c>
      <c r="B101" s="121" t="s">
        <v>334</v>
      </c>
      <c r="C101" s="24">
        <v>3</v>
      </c>
      <c r="D101" s="24" t="s">
        <v>341</v>
      </c>
      <c r="E101" s="22"/>
      <c r="F101" s="22"/>
      <c r="G101" s="24"/>
    </row>
    <row r="102" spans="1:7" ht="20.100000000000001" customHeight="1">
      <c r="A102" s="24">
        <f t="shared" si="8"/>
        <v>16</v>
      </c>
      <c r="B102" s="121" t="s">
        <v>335</v>
      </c>
      <c r="C102" s="24">
        <v>1</v>
      </c>
      <c r="D102" s="24" t="s">
        <v>1</v>
      </c>
      <c r="E102" s="22"/>
      <c r="F102" s="22"/>
      <c r="G102" s="24"/>
    </row>
    <row r="103" spans="1:7" ht="20.100000000000001" customHeight="1">
      <c r="A103" s="24">
        <v>17</v>
      </c>
      <c r="B103" s="121" t="s">
        <v>336</v>
      </c>
      <c r="C103" s="24">
        <v>3</v>
      </c>
      <c r="D103" s="24" t="s">
        <v>341</v>
      </c>
      <c r="E103" s="22"/>
      <c r="F103" s="22"/>
      <c r="G103" s="24"/>
    </row>
    <row r="104" spans="1:7" ht="20.100000000000001" customHeight="1">
      <c r="A104" s="24">
        <f t="shared" si="8"/>
        <v>18</v>
      </c>
      <c r="B104" s="121" t="s">
        <v>337</v>
      </c>
      <c r="C104" s="24">
        <v>3</v>
      </c>
      <c r="D104" s="24" t="s">
        <v>341</v>
      </c>
      <c r="E104" s="22"/>
      <c r="F104" s="22"/>
      <c r="G104" s="24"/>
    </row>
    <row r="105" spans="1:7" ht="20.100000000000001" customHeight="1">
      <c r="A105" s="24">
        <f t="shared" si="8"/>
        <v>19</v>
      </c>
      <c r="B105" s="121" t="s">
        <v>393</v>
      </c>
      <c r="C105" s="24">
        <v>1</v>
      </c>
      <c r="D105" s="24" t="s">
        <v>1</v>
      </c>
      <c r="E105" s="22"/>
      <c r="F105" s="22"/>
      <c r="G105" s="24"/>
    </row>
    <row r="106" spans="1:7" ht="20.100000000000001" customHeight="1">
      <c r="A106" s="24">
        <f t="shared" si="8"/>
        <v>20</v>
      </c>
      <c r="B106" s="121" t="s">
        <v>423</v>
      </c>
      <c r="C106" s="24">
        <v>2</v>
      </c>
      <c r="D106" s="24" t="s">
        <v>6</v>
      </c>
      <c r="E106" s="22"/>
      <c r="F106" s="22"/>
      <c r="G106" s="24"/>
    </row>
    <row r="107" spans="1:7" ht="20.100000000000001" customHeight="1">
      <c r="A107" s="24">
        <v>21</v>
      </c>
      <c r="B107" s="121" t="s">
        <v>344</v>
      </c>
      <c r="C107" s="24">
        <v>1</v>
      </c>
      <c r="D107" s="24" t="s">
        <v>1</v>
      </c>
      <c r="E107" s="22"/>
      <c r="F107" s="22"/>
      <c r="G107" s="56"/>
    </row>
    <row r="108" spans="1:7" s="125" customFormat="1" ht="20.100000000000001" customHeight="1">
      <c r="A108" s="24"/>
      <c r="B108" s="121"/>
      <c r="C108" s="24"/>
      <c r="D108" s="24"/>
      <c r="E108" s="18"/>
      <c r="F108" s="30" t="s">
        <v>487</v>
      </c>
      <c r="G108" s="17">
        <f>SUM(F84:F108)</f>
        <v>0</v>
      </c>
    </row>
    <row r="109" spans="1:7" ht="20.100000000000001" customHeight="1">
      <c r="A109" s="153" t="s">
        <v>354</v>
      </c>
      <c r="B109" s="153"/>
      <c r="C109" s="153"/>
      <c r="D109" s="153"/>
      <c r="E109" s="153"/>
      <c r="F109" s="153"/>
      <c r="G109" s="153"/>
    </row>
    <row r="110" spans="1:7" ht="20.100000000000001" customHeight="1">
      <c r="A110" s="26" t="s">
        <v>11</v>
      </c>
      <c r="B110" s="37" t="s">
        <v>355</v>
      </c>
      <c r="C110" s="24"/>
      <c r="D110" s="24"/>
      <c r="E110" s="22"/>
      <c r="F110" s="22">
        <f t="shared" ref="F110" si="9">SUM(C110*E110)</f>
        <v>0</v>
      </c>
      <c r="G110" s="31" t="s">
        <v>363</v>
      </c>
    </row>
    <row r="111" spans="1:7" ht="20.100000000000001" customHeight="1">
      <c r="A111" s="24">
        <v>1</v>
      </c>
      <c r="B111" s="121" t="s">
        <v>356</v>
      </c>
      <c r="C111" s="24">
        <v>1</v>
      </c>
      <c r="D111" s="24" t="s">
        <v>1</v>
      </c>
      <c r="E111" s="22"/>
      <c r="F111" s="22"/>
      <c r="G111" s="31"/>
    </row>
    <row r="112" spans="1:7" ht="20.100000000000001" customHeight="1">
      <c r="A112" s="24">
        <f>A111+1</f>
        <v>2</v>
      </c>
      <c r="B112" s="121" t="s">
        <v>357</v>
      </c>
      <c r="C112" s="24">
        <v>1</v>
      </c>
      <c r="D112" s="24" t="s">
        <v>1</v>
      </c>
      <c r="E112" s="22"/>
      <c r="F112" s="22"/>
      <c r="G112" s="31"/>
    </row>
    <row r="113" spans="1:7" ht="20.100000000000001" customHeight="1">
      <c r="A113" s="24">
        <f t="shared" ref="A113:A117" si="10">A112+1</f>
        <v>3</v>
      </c>
      <c r="B113" s="121" t="s">
        <v>358</v>
      </c>
      <c r="C113" s="24">
        <v>1</v>
      </c>
      <c r="D113" s="24" t="s">
        <v>1</v>
      </c>
      <c r="E113" s="22"/>
      <c r="F113" s="22"/>
      <c r="G113" s="56"/>
    </row>
    <row r="114" spans="1:7" ht="20.100000000000001" customHeight="1">
      <c r="A114" s="24">
        <f t="shared" si="10"/>
        <v>4</v>
      </c>
      <c r="B114" s="121" t="s">
        <v>359</v>
      </c>
      <c r="C114" s="24">
        <v>1</v>
      </c>
      <c r="D114" s="24" t="s">
        <v>1</v>
      </c>
      <c r="E114" s="22"/>
      <c r="F114" s="22"/>
      <c r="G114" s="56"/>
    </row>
    <row r="115" spans="1:7" ht="20.100000000000001" customHeight="1">
      <c r="A115" s="24">
        <f t="shared" si="10"/>
        <v>5</v>
      </c>
      <c r="B115" s="121" t="s">
        <v>360</v>
      </c>
      <c r="C115" s="24">
        <v>1</v>
      </c>
      <c r="D115" s="24" t="s">
        <v>1</v>
      </c>
      <c r="E115" s="22"/>
      <c r="F115" s="22"/>
      <c r="G115" s="56"/>
    </row>
    <row r="116" spans="1:7" ht="20.100000000000001" customHeight="1">
      <c r="A116" s="24">
        <f t="shared" si="10"/>
        <v>6</v>
      </c>
      <c r="B116" s="121" t="s">
        <v>361</v>
      </c>
      <c r="C116" s="24">
        <v>1</v>
      </c>
      <c r="D116" s="24" t="s">
        <v>1</v>
      </c>
      <c r="E116" s="22"/>
      <c r="F116" s="22"/>
      <c r="G116" s="56"/>
    </row>
    <row r="117" spans="1:7" ht="20.100000000000001" customHeight="1">
      <c r="A117" s="24">
        <f t="shared" si="10"/>
        <v>7</v>
      </c>
      <c r="B117" s="121" t="s">
        <v>362</v>
      </c>
      <c r="C117" s="24">
        <v>1</v>
      </c>
      <c r="D117" s="24" t="s">
        <v>1</v>
      </c>
      <c r="E117" s="22"/>
      <c r="F117" s="22"/>
      <c r="G117" s="31" t="s">
        <v>424</v>
      </c>
    </row>
    <row r="118" spans="1:7" ht="20.100000000000001" customHeight="1">
      <c r="B118" s="154" t="s">
        <v>364</v>
      </c>
      <c r="C118" s="154"/>
      <c r="D118" s="154"/>
      <c r="E118" s="154"/>
      <c r="F118" s="154"/>
      <c r="G118" s="31"/>
    </row>
    <row r="119" spans="1:7" s="125" customFormat="1" ht="20.100000000000001" customHeight="1">
      <c r="A119" s="24"/>
      <c r="B119" s="121"/>
      <c r="C119" s="24"/>
      <c r="D119" s="24"/>
      <c r="E119" s="18"/>
      <c r="F119" s="30" t="s">
        <v>487</v>
      </c>
      <c r="G119" s="17">
        <f>SUM(F109:F119)</f>
        <v>0</v>
      </c>
    </row>
    <row r="120" spans="1:7" ht="20.100000000000001" customHeight="1">
      <c r="A120" s="26" t="s">
        <v>15</v>
      </c>
      <c r="B120" s="37" t="s">
        <v>366</v>
      </c>
      <c r="C120" s="24"/>
      <c r="D120" s="24"/>
      <c r="E120" s="22"/>
      <c r="F120" s="22"/>
      <c r="G120" s="31"/>
    </row>
    <row r="121" spans="1:7" ht="20.100000000000001" customHeight="1">
      <c r="B121" s="121"/>
      <c r="C121" s="24"/>
      <c r="D121" s="24"/>
      <c r="E121" s="22"/>
      <c r="F121" s="124"/>
      <c r="G121" s="107"/>
    </row>
    <row r="122" spans="1:7" ht="20.100000000000001" customHeight="1">
      <c r="A122" s="24">
        <f>A121+1</f>
        <v>1</v>
      </c>
      <c r="B122" s="46" t="s">
        <v>367</v>
      </c>
      <c r="C122" s="24">
        <v>5</v>
      </c>
      <c r="D122" s="24" t="s">
        <v>1</v>
      </c>
      <c r="E122" s="22"/>
      <c r="F122" s="22"/>
      <c r="G122" s="107" t="s">
        <v>368</v>
      </c>
    </row>
    <row r="123" spans="1:7" ht="20.100000000000001" customHeight="1">
      <c r="A123" s="24">
        <f t="shared" ref="A123:A125" si="11">A122+1</f>
        <v>2</v>
      </c>
      <c r="B123" s="121" t="s">
        <v>369</v>
      </c>
      <c r="C123" s="24">
        <v>5</v>
      </c>
      <c r="D123" s="24" t="s">
        <v>1</v>
      </c>
      <c r="E123" s="22"/>
      <c r="F123" s="22"/>
      <c r="G123" s="31"/>
    </row>
    <row r="124" spans="1:7" ht="20.100000000000001" customHeight="1">
      <c r="A124" s="24">
        <f t="shared" si="11"/>
        <v>3</v>
      </c>
      <c r="B124" s="121" t="s">
        <v>425</v>
      </c>
      <c r="C124" s="24">
        <v>5</v>
      </c>
      <c r="D124" s="24" t="s">
        <v>6</v>
      </c>
      <c r="E124" s="22"/>
      <c r="F124" s="22"/>
      <c r="G124" s="31"/>
    </row>
    <row r="125" spans="1:7" ht="20.100000000000001" customHeight="1">
      <c r="A125" s="24">
        <f t="shared" si="11"/>
        <v>4</v>
      </c>
      <c r="B125" s="121" t="s">
        <v>426</v>
      </c>
      <c r="C125" s="24">
        <v>1</v>
      </c>
      <c r="D125" s="24" t="s">
        <v>6</v>
      </c>
      <c r="E125" s="22"/>
      <c r="F125" s="22"/>
      <c r="G125" s="31"/>
    </row>
    <row r="126" spans="1:7" s="125" customFormat="1" ht="20.100000000000001" customHeight="1">
      <c r="A126" s="24"/>
      <c r="B126" s="121"/>
      <c r="C126" s="24"/>
      <c r="D126" s="24"/>
      <c r="E126" s="18"/>
      <c r="F126" s="30" t="s">
        <v>487</v>
      </c>
      <c r="G126" s="17">
        <f>SUM(F120:F126)</f>
        <v>0</v>
      </c>
    </row>
    <row r="127" spans="1:7" ht="20.100000000000001" customHeight="1">
      <c r="A127" s="26" t="s">
        <v>16</v>
      </c>
      <c r="B127" s="37" t="s">
        <v>370</v>
      </c>
      <c r="C127" s="24"/>
      <c r="D127" s="24"/>
      <c r="E127" s="22"/>
      <c r="F127" s="22"/>
      <c r="G127" s="56"/>
    </row>
    <row r="128" spans="1:7" ht="20.100000000000001" customHeight="1">
      <c r="B128" s="121"/>
      <c r="C128" s="24"/>
      <c r="D128" s="24"/>
      <c r="E128" s="22"/>
      <c r="F128" s="124"/>
      <c r="G128" s="107"/>
    </row>
    <row r="129" spans="1:7" ht="20.100000000000001" customHeight="1">
      <c r="A129" s="24">
        <f>A128+1</f>
        <v>1</v>
      </c>
      <c r="B129" s="46" t="s">
        <v>367</v>
      </c>
      <c r="C129" s="24">
        <v>5</v>
      </c>
      <c r="D129" s="24" t="s">
        <v>1</v>
      </c>
      <c r="E129" s="22"/>
      <c r="F129" s="22"/>
      <c r="G129" s="107" t="s">
        <v>368</v>
      </c>
    </row>
    <row r="130" spans="1:7" ht="20.100000000000001" customHeight="1">
      <c r="A130" s="24">
        <f t="shared" ref="A130:A155" si="12">A129+1</f>
        <v>2</v>
      </c>
      <c r="B130" s="121" t="s">
        <v>369</v>
      </c>
      <c r="C130" s="24">
        <v>5</v>
      </c>
      <c r="D130" s="24" t="s">
        <v>1</v>
      </c>
      <c r="E130" s="22"/>
      <c r="F130" s="22"/>
      <c r="G130" s="107" t="s">
        <v>368</v>
      </c>
    </row>
    <row r="131" spans="1:7" ht="20.100000000000001" customHeight="1">
      <c r="A131" s="24">
        <f t="shared" si="12"/>
        <v>3</v>
      </c>
      <c r="B131" s="121" t="s">
        <v>425</v>
      </c>
      <c r="C131" s="24">
        <v>12</v>
      </c>
      <c r="D131" s="24" t="s">
        <v>6</v>
      </c>
      <c r="E131" s="22"/>
      <c r="F131" s="22"/>
      <c r="G131" s="31"/>
    </row>
    <row r="132" spans="1:7" ht="20.100000000000001" customHeight="1">
      <c r="A132" s="24">
        <f t="shared" si="12"/>
        <v>4</v>
      </c>
      <c r="B132" s="121" t="s">
        <v>426</v>
      </c>
      <c r="C132" s="24">
        <v>2</v>
      </c>
      <c r="D132" s="24" t="s">
        <v>6</v>
      </c>
      <c r="E132" s="22"/>
      <c r="F132" s="22"/>
      <c r="G132" s="31"/>
    </row>
    <row r="133" spans="1:7" ht="75" customHeight="1">
      <c r="A133" s="24">
        <f t="shared" si="12"/>
        <v>5</v>
      </c>
      <c r="B133" s="46" t="s">
        <v>371</v>
      </c>
      <c r="C133" s="24">
        <v>1</v>
      </c>
      <c r="D133" s="24" t="s">
        <v>341</v>
      </c>
      <c r="E133" s="22"/>
      <c r="F133" s="22"/>
      <c r="G133" s="107" t="s">
        <v>392</v>
      </c>
    </row>
    <row r="134" spans="1:7" ht="75" customHeight="1">
      <c r="A134" s="24">
        <f t="shared" si="12"/>
        <v>6</v>
      </c>
      <c r="B134" s="46" t="s">
        <v>372</v>
      </c>
      <c r="C134" s="24">
        <v>1</v>
      </c>
      <c r="D134" s="24" t="s">
        <v>8</v>
      </c>
      <c r="E134" s="22"/>
      <c r="F134" s="22"/>
      <c r="G134" s="107" t="s">
        <v>392</v>
      </c>
    </row>
    <row r="135" spans="1:7" ht="60" customHeight="1">
      <c r="A135" s="24">
        <f t="shared" si="12"/>
        <v>7</v>
      </c>
      <c r="B135" s="46" t="s">
        <v>373</v>
      </c>
      <c r="C135" s="24">
        <v>1</v>
      </c>
      <c r="D135" s="24" t="s">
        <v>8</v>
      </c>
      <c r="E135" s="22"/>
      <c r="F135" s="22"/>
      <c r="G135" s="107" t="s">
        <v>392</v>
      </c>
    </row>
    <row r="136" spans="1:7" ht="39.950000000000003" customHeight="1">
      <c r="A136" s="24">
        <f t="shared" si="12"/>
        <v>8</v>
      </c>
      <c r="B136" s="46" t="s">
        <v>394</v>
      </c>
      <c r="C136" s="24">
        <v>1</v>
      </c>
      <c r="D136" s="24" t="s">
        <v>8</v>
      </c>
      <c r="E136" s="22"/>
      <c r="F136" s="22"/>
      <c r="G136" s="31" t="s">
        <v>390</v>
      </c>
    </row>
    <row r="137" spans="1:7" ht="39.950000000000003" customHeight="1">
      <c r="A137" s="24">
        <f t="shared" si="12"/>
        <v>9</v>
      </c>
      <c r="B137" s="46" t="s">
        <v>374</v>
      </c>
      <c r="C137" s="24">
        <v>1</v>
      </c>
      <c r="D137" s="24" t="s">
        <v>8</v>
      </c>
      <c r="E137" s="22"/>
      <c r="F137" s="22"/>
      <c r="G137" s="107" t="s">
        <v>365</v>
      </c>
    </row>
    <row r="138" spans="1:7" ht="39.950000000000003" customHeight="1">
      <c r="A138" s="24">
        <f t="shared" si="12"/>
        <v>10</v>
      </c>
      <c r="B138" s="46" t="s">
        <v>375</v>
      </c>
      <c r="C138" s="24">
        <v>1</v>
      </c>
      <c r="D138" s="24" t="s">
        <v>8</v>
      </c>
      <c r="E138" s="22"/>
      <c r="F138" s="22"/>
      <c r="G138" s="107" t="s">
        <v>365</v>
      </c>
    </row>
    <row r="139" spans="1:7" ht="20.100000000000001" customHeight="1">
      <c r="A139" s="24">
        <f t="shared" si="12"/>
        <v>11</v>
      </c>
      <c r="B139" s="46" t="s">
        <v>376</v>
      </c>
      <c r="C139" s="24">
        <v>1</v>
      </c>
      <c r="D139" s="24" t="s">
        <v>8</v>
      </c>
      <c r="E139" s="22"/>
      <c r="F139" s="22"/>
      <c r="G139" s="107" t="s">
        <v>391</v>
      </c>
    </row>
    <row r="140" spans="1:7" ht="39.950000000000003" customHeight="1">
      <c r="A140" s="24">
        <f t="shared" si="12"/>
        <v>12</v>
      </c>
      <c r="B140" s="46" t="s">
        <v>427</v>
      </c>
      <c r="C140" s="24">
        <v>1</v>
      </c>
      <c r="D140" s="24" t="s">
        <v>8</v>
      </c>
      <c r="E140" s="22"/>
      <c r="F140" s="22"/>
      <c r="G140" s="107" t="s">
        <v>365</v>
      </c>
    </row>
    <row r="141" spans="1:7" ht="39.950000000000003" customHeight="1">
      <c r="A141" s="24">
        <f t="shared" si="12"/>
        <v>13</v>
      </c>
      <c r="B141" s="46" t="s">
        <v>377</v>
      </c>
      <c r="C141" s="24">
        <v>1</v>
      </c>
      <c r="D141" s="24" t="s">
        <v>8</v>
      </c>
      <c r="E141" s="22"/>
      <c r="F141" s="22"/>
      <c r="G141" s="107" t="s">
        <v>365</v>
      </c>
    </row>
    <row r="142" spans="1:7" ht="39.950000000000003" customHeight="1">
      <c r="A142" s="24">
        <f t="shared" si="12"/>
        <v>14</v>
      </c>
      <c r="B142" s="46" t="s">
        <v>378</v>
      </c>
      <c r="C142" s="24">
        <v>2</v>
      </c>
      <c r="D142" s="24" t="s">
        <v>8</v>
      </c>
      <c r="E142" s="22"/>
      <c r="F142" s="22"/>
      <c r="G142" s="107" t="s">
        <v>368</v>
      </c>
    </row>
    <row r="143" spans="1:7" ht="39.950000000000003" customHeight="1">
      <c r="A143" s="24">
        <f t="shared" si="12"/>
        <v>15</v>
      </c>
      <c r="B143" s="46" t="s">
        <v>379</v>
      </c>
      <c r="C143" s="24">
        <v>1</v>
      </c>
      <c r="D143" s="24" t="s">
        <v>6</v>
      </c>
      <c r="E143" s="22"/>
      <c r="F143" s="22"/>
      <c r="G143" s="107" t="s">
        <v>368</v>
      </c>
    </row>
    <row r="144" spans="1:7" ht="20.100000000000001" customHeight="1">
      <c r="A144" s="24">
        <f t="shared" si="12"/>
        <v>16</v>
      </c>
      <c r="B144" s="46" t="s">
        <v>380</v>
      </c>
      <c r="C144" s="24">
        <v>1</v>
      </c>
      <c r="D144" s="24" t="s">
        <v>1</v>
      </c>
      <c r="E144" s="22"/>
      <c r="F144" s="22"/>
      <c r="G144" s="107"/>
    </row>
    <row r="145" spans="1:7" ht="20.100000000000001" customHeight="1">
      <c r="A145" s="24">
        <f t="shared" si="12"/>
        <v>17</v>
      </c>
      <c r="B145" s="46" t="s">
        <v>381</v>
      </c>
      <c r="C145" s="24">
        <v>1</v>
      </c>
      <c r="D145" s="24" t="s">
        <v>1</v>
      </c>
      <c r="E145" s="22"/>
      <c r="F145" s="22"/>
      <c r="G145" s="107"/>
    </row>
    <row r="146" spans="1:7" s="125" customFormat="1" ht="20.100000000000001" customHeight="1">
      <c r="A146" s="24"/>
      <c r="B146" s="121"/>
      <c r="C146" s="24"/>
      <c r="D146" s="24"/>
      <c r="E146" s="22"/>
      <c r="F146" s="30" t="s">
        <v>487</v>
      </c>
      <c r="G146" s="17">
        <f>SUM(F127:F146)</f>
        <v>0</v>
      </c>
    </row>
    <row r="147" spans="1:7" ht="20.100000000000001" customHeight="1">
      <c r="A147" s="26" t="s">
        <v>25</v>
      </c>
      <c r="B147" s="106" t="s">
        <v>382</v>
      </c>
      <c r="C147" s="24"/>
      <c r="D147" s="24"/>
      <c r="E147" s="22"/>
      <c r="F147" s="22"/>
      <c r="G147" s="105"/>
    </row>
    <row r="148" spans="1:7" ht="20.100000000000001" customHeight="1">
      <c r="A148" s="24">
        <v>1</v>
      </c>
      <c r="B148" s="46" t="s">
        <v>383</v>
      </c>
      <c r="C148" s="24">
        <v>1</v>
      </c>
      <c r="D148" s="24" t="s">
        <v>1</v>
      </c>
      <c r="E148" s="22"/>
      <c r="F148" s="22"/>
      <c r="G148" s="105"/>
    </row>
    <row r="149" spans="1:7" ht="20.100000000000001" customHeight="1">
      <c r="A149" s="24">
        <f t="shared" si="12"/>
        <v>2</v>
      </c>
      <c r="B149" s="46" t="s">
        <v>384</v>
      </c>
      <c r="C149" s="24">
        <v>1</v>
      </c>
      <c r="D149" s="24" t="s">
        <v>1</v>
      </c>
      <c r="E149" s="22"/>
      <c r="F149" s="22"/>
      <c r="G149" s="105"/>
    </row>
    <row r="150" spans="1:7" ht="20.100000000000001" customHeight="1">
      <c r="A150" s="24">
        <f t="shared" si="12"/>
        <v>3</v>
      </c>
      <c r="B150" s="46" t="s">
        <v>385</v>
      </c>
      <c r="C150" s="24">
        <v>1</v>
      </c>
      <c r="D150" s="24" t="s">
        <v>1</v>
      </c>
      <c r="E150" s="22"/>
      <c r="F150" s="22"/>
      <c r="G150" s="105"/>
    </row>
    <row r="151" spans="1:7" ht="20.100000000000001" customHeight="1">
      <c r="A151" s="24">
        <f t="shared" si="12"/>
        <v>4</v>
      </c>
      <c r="B151" s="46" t="s">
        <v>386</v>
      </c>
      <c r="C151" s="24">
        <v>1</v>
      </c>
      <c r="D151" s="24" t="s">
        <v>1</v>
      </c>
      <c r="E151" s="22"/>
      <c r="F151" s="22"/>
      <c r="G151" s="56"/>
    </row>
    <row r="152" spans="1:7" ht="20.100000000000001" customHeight="1">
      <c r="A152" s="24">
        <f t="shared" si="12"/>
        <v>5</v>
      </c>
      <c r="B152" s="46" t="s">
        <v>387</v>
      </c>
      <c r="C152" s="24">
        <v>1</v>
      </c>
      <c r="D152" s="24" t="s">
        <v>1</v>
      </c>
      <c r="E152" s="22"/>
      <c r="F152" s="22"/>
      <c r="G152" s="56"/>
    </row>
    <row r="153" spans="1:7" ht="20.100000000000001" customHeight="1">
      <c r="A153" s="24">
        <f t="shared" si="12"/>
        <v>6</v>
      </c>
      <c r="B153" s="46" t="s">
        <v>388</v>
      </c>
      <c r="C153" s="24">
        <v>1</v>
      </c>
      <c r="D153" s="24" t="s">
        <v>1</v>
      </c>
      <c r="E153" s="22"/>
      <c r="F153" s="22"/>
      <c r="G153" s="56"/>
    </row>
    <row r="154" spans="1:7" ht="20.100000000000001" customHeight="1">
      <c r="A154" s="24">
        <f t="shared" si="12"/>
        <v>7</v>
      </c>
      <c r="B154" s="46" t="s">
        <v>461</v>
      </c>
      <c r="C154" s="24">
        <v>1</v>
      </c>
      <c r="D154" s="24" t="s">
        <v>1</v>
      </c>
      <c r="E154" s="22"/>
      <c r="F154" s="22"/>
      <c r="G154" s="56"/>
    </row>
    <row r="155" spans="1:7" ht="20.100000000000001" customHeight="1">
      <c r="A155" s="24">
        <f t="shared" si="12"/>
        <v>8</v>
      </c>
      <c r="B155" s="121" t="s">
        <v>389</v>
      </c>
      <c r="C155" s="24">
        <v>1</v>
      </c>
      <c r="D155" s="24" t="s">
        <v>1</v>
      </c>
      <c r="E155" s="22"/>
      <c r="F155" s="22"/>
      <c r="G155" s="56"/>
    </row>
    <row r="156" spans="1:7" s="125" customFormat="1" ht="20.100000000000001" customHeight="1">
      <c r="A156" s="24"/>
      <c r="B156" s="121"/>
      <c r="C156" s="24"/>
      <c r="D156" s="24"/>
      <c r="E156" s="18"/>
      <c r="F156" s="30" t="s">
        <v>487</v>
      </c>
      <c r="G156" s="17">
        <f>SUM(F147:F156)</f>
        <v>0</v>
      </c>
    </row>
    <row r="157" spans="1:7" ht="20.100000000000001" customHeight="1" thickBot="1">
      <c r="B157" s="121"/>
      <c r="C157" s="24"/>
      <c r="D157" s="24"/>
      <c r="E157" s="18"/>
      <c r="F157" s="40" t="s">
        <v>492</v>
      </c>
      <c r="G157" s="51">
        <f>SUM(F7:F157)</f>
        <v>0</v>
      </c>
    </row>
    <row r="158" spans="1:7" ht="20.100000000000001" customHeight="1">
      <c r="B158" s="121"/>
      <c r="C158" s="24"/>
      <c r="D158" s="24"/>
      <c r="E158" s="18"/>
      <c r="F158" s="30"/>
      <c r="G158" s="17"/>
    </row>
    <row r="159" spans="1:7" ht="20.100000000000001" customHeight="1" thickBot="1">
      <c r="A159" s="48"/>
      <c r="B159" s="49"/>
      <c r="C159" s="50"/>
      <c r="D159" s="50"/>
      <c r="E159" s="19"/>
      <c r="F159" s="40" t="s">
        <v>493</v>
      </c>
      <c r="G159" s="51">
        <f>SUM(F7:F158)</f>
        <v>0</v>
      </c>
    </row>
    <row r="160" spans="1:7" ht="20.100000000000001" customHeight="1">
      <c r="B160" s="52"/>
      <c r="E160" s="20"/>
      <c r="F160" s="20"/>
    </row>
    <row r="161" spans="1:7" ht="20.100000000000001" customHeight="1">
      <c r="B161" s="121"/>
      <c r="C161" s="27"/>
      <c r="E161" s="20"/>
      <c r="F161" s="20"/>
    </row>
    <row r="162" spans="1:7" ht="20.100000000000001" customHeight="1">
      <c r="A162" s="21"/>
      <c r="B162" s="34" t="s">
        <v>422</v>
      </c>
    </row>
    <row r="163" spans="1:7" ht="20.100000000000001" customHeight="1">
      <c r="B163" s="26"/>
      <c r="F163" s="23"/>
    </row>
    <row r="164" spans="1:7" ht="20.100000000000001" customHeight="1"/>
    <row r="165" spans="1:7" ht="20.100000000000001" customHeight="1"/>
    <row r="166" spans="1:7" ht="20.100000000000001" customHeight="1"/>
    <row r="167" spans="1:7" ht="20.100000000000001" customHeight="1"/>
    <row r="168" spans="1:7" ht="20.100000000000001" customHeight="1"/>
    <row r="169" spans="1:7" ht="20.100000000000001" customHeight="1">
      <c r="B169" s="54"/>
      <c r="F169" s="41"/>
      <c r="G169" s="41"/>
    </row>
    <row r="170" spans="1:7" ht="20.100000000000001" customHeight="1"/>
    <row r="171" spans="1:7" ht="20.100000000000001" customHeight="1"/>
  </sheetData>
  <mergeCells count="5">
    <mergeCell ref="A8:G8"/>
    <mergeCell ref="A7:G7"/>
    <mergeCell ref="A67:G67"/>
    <mergeCell ref="A109:G109"/>
    <mergeCell ref="B118:F118"/>
  </mergeCells>
  <phoneticPr fontId="2" type="noConversion"/>
  <printOptions horizontalCentered="1"/>
  <pageMargins left="0" right="0" top="0.55118110236220474" bottom="0.39370078740157483" header="0.31496062992125984" footer="0.31496062992125984"/>
  <pageSetup paperSize="9" scale="98" orientation="portrait" r:id="rId1"/>
  <headerFooter>
    <oddFooter>第 &amp;P 頁，共 &amp;N 頁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C71A8-FD0D-4A91-8B4F-17FF0FB94ED3}">
  <sheetPr>
    <tabColor rgb="FFFF0000"/>
  </sheetPr>
  <dimension ref="A1:G77"/>
  <sheetViews>
    <sheetView view="pageBreakPreview" topLeftCell="A46" zoomScale="95" zoomScaleNormal="86" zoomScaleSheetLayoutView="95" workbookViewId="0">
      <selection activeCell="F55" sqref="F55"/>
    </sheetView>
  </sheetViews>
  <sheetFormatPr defaultColWidth="9" defaultRowHeight="15.75"/>
  <cols>
    <col min="1" max="1" width="4.625" style="24" customWidth="1"/>
    <col min="2" max="2" width="39.625" style="47" customWidth="1"/>
    <col min="3" max="3" width="5.625" style="127" customWidth="1"/>
    <col min="4" max="4" width="5.625" style="21" customWidth="1"/>
    <col min="5" max="5" width="11.625" style="21" customWidth="1"/>
    <col min="6" max="6" width="16.625" style="21" customWidth="1"/>
    <col min="7" max="7" width="18.875" style="21" customWidth="1"/>
    <col min="8" max="16384" width="9" style="21"/>
  </cols>
  <sheetData>
    <row r="1" spans="1:7" ht="18" customHeight="1">
      <c r="B1" s="44"/>
      <c r="E1" s="10" t="s">
        <v>490</v>
      </c>
      <c r="F1" s="27"/>
    </row>
    <row r="2" spans="1:7" ht="18" customHeight="1">
      <c r="B2" s="44"/>
      <c r="E2" s="10" t="s">
        <v>477</v>
      </c>
      <c r="F2" s="27"/>
    </row>
    <row r="3" spans="1:7" ht="18" customHeight="1">
      <c r="B3" s="44"/>
      <c r="E3" s="10" t="s">
        <v>478</v>
      </c>
      <c r="F3" s="122"/>
    </row>
    <row r="4" spans="1:7" ht="18" customHeight="1">
      <c r="B4" s="45"/>
      <c r="E4" s="10" t="s">
        <v>479</v>
      </c>
      <c r="F4" s="39"/>
    </row>
    <row r="5" spans="1:7" ht="18" customHeight="1">
      <c r="B5" s="120" t="s">
        <v>471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1" customHeight="1">
      <c r="A7" s="26" t="s">
        <v>0</v>
      </c>
      <c r="B7" s="37" t="s">
        <v>233</v>
      </c>
      <c r="C7" s="128"/>
      <c r="D7" s="24"/>
      <c r="E7" s="22"/>
      <c r="F7" s="22"/>
      <c r="G7" s="27"/>
    </row>
    <row r="8" spans="1:7" ht="21" customHeight="1">
      <c r="A8" s="26"/>
      <c r="B8" s="37" t="s">
        <v>171</v>
      </c>
      <c r="C8" s="128"/>
      <c r="D8" s="24"/>
      <c r="E8" s="22"/>
      <c r="F8" s="22"/>
      <c r="G8" s="142"/>
    </row>
    <row r="9" spans="1:7" s="117" customFormat="1" ht="21" customHeight="1">
      <c r="A9" s="113">
        <v>1</v>
      </c>
      <c r="B9" s="114" t="s">
        <v>415</v>
      </c>
      <c r="C9" s="129">
        <v>13</v>
      </c>
      <c r="D9" s="115" t="s">
        <v>183</v>
      </c>
      <c r="E9" s="104"/>
      <c r="F9" s="116"/>
      <c r="G9" s="147" t="s">
        <v>495</v>
      </c>
    </row>
    <row r="10" spans="1:7" s="117" customFormat="1" ht="21" customHeight="1">
      <c r="A10" s="113">
        <f>A9+1</f>
        <v>2</v>
      </c>
      <c r="B10" s="118" t="s">
        <v>173</v>
      </c>
      <c r="C10" s="130">
        <v>8</v>
      </c>
      <c r="D10" s="115" t="s">
        <v>183</v>
      </c>
      <c r="E10" s="104"/>
      <c r="F10" s="116"/>
      <c r="G10" s="140"/>
    </row>
    <row r="11" spans="1:7" s="117" customFormat="1" ht="21" customHeight="1">
      <c r="A11" s="113">
        <f t="shared" ref="A11:A15" si="0">A10+1</f>
        <v>3</v>
      </c>
      <c r="B11" s="118" t="s">
        <v>174</v>
      </c>
      <c r="C11" s="130">
        <v>4</v>
      </c>
      <c r="D11" s="115" t="s">
        <v>183</v>
      </c>
      <c r="E11" s="104"/>
      <c r="F11" s="116"/>
      <c r="G11" s="140"/>
    </row>
    <row r="12" spans="1:7" s="117" customFormat="1" ht="21" customHeight="1">
      <c r="A12" s="113">
        <f t="shared" si="0"/>
        <v>4</v>
      </c>
      <c r="B12" s="118" t="s">
        <v>175</v>
      </c>
      <c r="C12" s="130">
        <v>1</v>
      </c>
      <c r="D12" s="115" t="s">
        <v>183</v>
      </c>
      <c r="E12" s="104"/>
      <c r="F12" s="116"/>
      <c r="G12" s="140"/>
    </row>
    <row r="13" spans="1:7" s="117" customFormat="1" ht="21" customHeight="1">
      <c r="A13" s="113">
        <f t="shared" si="0"/>
        <v>5</v>
      </c>
      <c r="B13" s="118" t="s">
        <v>176</v>
      </c>
      <c r="C13" s="130">
        <v>2</v>
      </c>
      <c r="D13" s="115" t="s">
        <v>183</v>
      </c>
      <c r="E13" s="104"/>
      <c r="F13" s="116"/>
      <c r="G13" s="146"/>
    </row>
    <row r="14" spans="1:7" s="117" customFormat="1" ht="21" customHeight="1">
      <c r="A14" s="113">
        <f t="shared" si="0"/>
        <v>6</v>
      </c>
      <c r="B14" s="118" t="s">
        <v>172</v>
      </c>
      <c r="C14" s="130">
        <v>2</v>
      </c>
      <c r="D14" s="115" t="s">
        <v>33</v>
      </c>
      <c r="E14" s="104"/>
      <c r="F14" s="116"/>
      <c r="G14" s="146"/>
    </row>
    <row r="15" spans="1:7" s="117" customFormat="1" ht="21" customHeight="1">
      <c r="A15" s="113">
        <f t="shared" si="0"/>
        <v>7</v>
      </c>
      <c r="B15" s="118" t="s">
        <v>289</v>
      </c>
      <c r="C15" s="130">
        <v>1</v>
      </c>
      <c r="D15" s="115" t="s">
        <v>28</v>
      </c>
      <c r="E15" s="104"/>
      <c r="F15" s="116"/>
      <c r="G15" s="146"/>
    </row>
    <row r="16" spans="1:7" s="117" customFormat="1" ht="21" customHeight="1">
      <c r="A16" s="119"/>
      <c r="B16" s="89" t="s">
        <v>170</v>
      </c>
      <c r="C16" s="130"/>
      <c r="D16" s="115"/>
      <c r="E16" s="104"/>
      <c r="F16" s="116"/>
      <c r="G16" s="142"/>
    </row>
    <row r="17" spans="1:7" s="117" customFormat="1" ht="21" customHeight="1">
      <c r="A17" s="113">
        <f>A15+1</f>
        <v>8</v>
      </c>
      <c r="B17" s="118" t="s">
        <v>178</v>
      </c>
      <c r="C17" s="129">
        <v>13</v>
      </c>
      <c r="D17" s="115" t="s">
        <v>28</v>
      </c>
      <c r="E17" s="104"/>
      <c r="F17" s="116"/>
      <c r="G17" s="140"/>
    </row>
    <row r="18" spans="1:7" s="117" customFormat="1" ht="21" customHeight="1">
      <c r="A18" s="113">
        <f>A17+1</f>
        <v>9</v>
      </c>
      <c r="B18" s="118" t="s">
        <v>32</v>
      </c>
      <c r="C18" s="130">
        <v>13</v>
      </c>
      <c r="D18" s="115" t="s">
        <v>28</v>
      </c>
      <c r="E18" s="104"/>
      <c r="F18" s="116"/>
      <c r="G18" s="140"/>
    </row>
    <row r="19" spans="1:7" s="117" customFormat="1" ht="21" customHeight="1">
      <c r="A19" s="113">
        <f t="shared" ref="A19:A21" si="1">A18+1</f>
        <v>10</v>
      </c>
      <c r="B19" s="118" t="s">
        <v>179</v>
      </c>
      <c r="C19" s="130">
        <v>2</v>
      </c>
      <c r="D19" s="115" t="s">
        <v>28</v>
      </c>
      <c r="E19" s="104"/>
      <c r="F19" s="116"/>
      <c r="G19" s="142"/>
    </row>
    <row r="20" spans="1:7" s="117" customFormat="1" ht="21" customHeight="1">
      <c r="A20" s="113">
        <f t="shared" si="1"/>
        <v>11</v>
      </c>
      <c r="B20" s="118" t="s">
        <v>290</v>
      </c>
      <c r="C20" s="130">
        <v>1</v>
      </c>
      <c r="D20" s="115" t="s">
        <v>28</v>
      </c>
      <c r="E20" s="104"/>
      <c r="F20" s="116"/>
      <c r="G20" s="142"/>
    </row>
    <row r="21" spans="1:7" s="117" customFormat="1" ht="21" customHeight="1">
      <c r="A21" s="113">
        <f t="shared" si="1"/>
        <v>12</v>
      </c>
      <c r="B21" s="118" t="s">
        <v>180</v>
      </c>
      <c r="C21" s="130">
        <v>1</v>
      </c>
      <c r="D21" s="115" t="s">
        <v>28</v>
      </c>
      <c r="E21" s="104"/>
      <c r="F21" s="116"/>
      <c r="G21" s="31"/>
    </row>
    <row r="22" spans="1:7" ht="20.100000000000001" customHeight="1">
      <c r="B22" s="89"/>
      <c r="C22" s="128"/>
      <c r="D22" s="24"/>
      <c r="E22" s="18"/>
      <c r="F22" s="30" t="s">
        <v>487</v>
      </c>
      <c r="G22" s="29">
        <f>SUM(F7:F22)</f>
        <v>0</v>
      </c>
    </row>
    <row r="23" spans="1:7" ht="20.100000000000001" customHeight="1">
      <c r="A23" s="119" t="s">
        <v>2</v>
      </c>
      <c r="B23" s="37" t="s">
        <v>234</v>
      </c>
      <c r="C23" s="128"/>
      <c r="D23" s="24"/>
      <c r="E23" s="22"/>
      <c r="F23" s="22"/>
      <c r="G23" s="27"/>
    </row>
    <row r="24" spans="1:7" ht="20.100000000000001" customHeight="1">
      <c r="A24" s="26"/>
      <c r="B24" s="37" t="s">
        <v>171</v>
      </c>
      <c r="C24" s="128"/>
      <c r="D24" s="24"/>
      <c r="E24" s="22"/>
      <c r="F24" s="22"/>
      <c r="G24" s="31"/>
    </row>
    <row r="25" spans="1:7" s="117" customFormat="1" ht="17.25" customHeight="1">
      <c r="A25" s="113">
        <v>1</v>
      </c>
      <c r="B25" s="114" t="s">
        <v>415</v>
      </c>
      <c r="C25" s="129">
        <v>24</v>
      </c>
      <c r="D25" s="115" t="s">
        <v>183</v>
      </c>
      <c r="E25" s="104"/>
      <c r="F25" s="116"/>
      <c r="G25" s="147" t="s">
        <v>495</v>
      </c>
    </row>
    <row r="26" spans="1:7" s="117" customFormat="1" ht="20.100000000000001" customHeight="1">
      <c r="A26" s="113">
        <f>A25+1</f>
        <v>2</v>
      </c>
      <c r="B26" s="118" t="s">
        <v>173</v>
      </c>
      <c r="C26" s="130">
        <v>14</v>
      </c>
      <c r="D26" s="115" t="s">
        <v>183</v>
      </c>
      <c r="E26" s="104"/>
      <c r="F26" s="116"/>
      <c r="G26" s="141"/>
    </row>
    <row r="27" spans="1:7" s="117" customFormat="1" ht="20.100000000000001" customHeight="1">
      <c r="A27" s="113">
        <f t="shared" ref="A27:A29" si="2">A26+1</f>
        <v>3</v>
      </c>
      <c r="B27" s="118" t="s">
        <v>174</v>
      </c>
      <c r="C27" s="130">
        <v>1</v>
      </c>
      <c r="D27" s="115" t="s">
        <v>183</v>
      </c>
      <c r="E27" s="104"/>
      <c r="F27" s="116"/>
      <c r="G27" s="141"/>
    </row>
    <row r="28" spans="1:7" s="117" customFormat="1" ht="20.100000000000001" customHeight="1">
      <c r="A28" s="113">
        <f t="shared" si="2"/>
        <v>4</v>
      </c>
      <c r="B28" s="118" t="s">
        <v>175</v>
      </c>
      <c r="C28" s="130">
        <v>6</v>
      </c>
      <c r="D28" s="115" t="s">
        <v>183</v>
      </c>
      <c r="E28" s="104"/>
      <c r="F28" s="116"/>
      <c r="G28" s="141"/>
    </row>
    <row r="29" spans="1:7" s="117" customFormat="1" ht="20.100000000000001" customHeight="1">
      <c r="A29" s="113">
        <f t="shared" si="2"/>
        <v>5</v>
      </c>
      <c r="B29" s="118" t="s">
        <v>176</v>
      </c>
      <c r="C29" s="130">
        <v>5</v>
      </c>
      <c r="D29" s="115" t="s">
        <v>183</v>
      </c>
      <c r="E29" s="104"/>
      <c r="F29" s="116"/>
      <c r="G29" s="148"/>
    </row>
    <row r="30" spans="1:7" s="117" customFormat="1" ht="20.100000000000001" customHeight="1">
      <c r="A30" s="113">
        <f t="shared" ref="A30:A31" si="3">A29+1</f>
        <v>6</v>
      </c>
      <c r="B30" s="118" t="s">
        <v>172</v>
      </c>
      <c r="C30" s="130">
        <v>4</v>
      </c>
      <c r="D30" s="115" t="s">
        <v>33</v>
      </c>
      <c r="E30" s="104"/>
      <c r="F30" s="116"/>
      <c r="G30" s="146"/>
    </row>
    <row r="31" spans="1:7" s="117" customFormat="1" ht="20.100000000000001" customHeight="1">
      <c r="A31" s="113">
        <f t="shared" si="3"/>
        <v>7</v>
      </c>
      <c r="B31" s="118" t="s">
        <v>291</v>
      </c>
      <c r="C31" s="130">
        <v>2</v>
      </c>
      <c r="D31" s="115" t="s">
        <v>183</v>
      </c>
      <c r="E31" s="104"/>
      <c r="F31" s="116"/>
      <c r="G31" s="141"/>
    </row>
    <row r="32" spans="1:7" s="117" customFormat="1" ht="20.100000000000001" customHeight="1">
      <c r="A32" s="119"/>
      <c r="B32" s="89" t="s">
        <v>170</v>
      </c>
      <c r="C32" s="130"/>
      <c r="D32" s="115"/>
      <c r="E32" s="104"/>
      <c r="F32" s="116"/>
      <c r="G32" s="142"/>
    </row>
    <row r="33" spans="1:7" s="117" customFormat="1" ht="13.5">
      <c r="A33" s="113">
        <f>A31+1</f>
        <v>8</v>
      </c>
      <c r="B33" s="118" t="s">
        <v>178</v>
      </c>
      <c r="C33" s="129">
        <v>24</v>
      </c>
      <c r="D33" s="115" t="s">
        <v>28</v>
      </c>
      <c r="E33" s="104"/>
      <c r="F33" s="116"/>
      <c r="G33" s="141"/>
    </row>
    <row r="34" spans="1:7" s="117" customFormat="1" ht="20.100000000000001" customHeight="1">
      <c r="A34" s="113">
        <f>A33+1</f>
        <v>9</v>
      </c>
      <c r="B34" s="118" t="s">
        <v>32</v>
      </c>
      <c r="C34" s="130">
        <v>23</v>
      </c>
      <c r="D34" s="115" t="s">
        <v>28</v>
      </c>
      <c r="E34" s="104"/>
      <c r="F34" s="116"/>
      <c r="G34" s="141"/>
    </row>
    <row r="35" spans="1:7" s="117" customFormat="1" ht="20.100000000000001" customHeight="1">
      <c r="A35" s="113">
        <f t="shared" ref="A35:A36" si="4">A34+1</f>
        <v>10</v>
      </c>
      <c r="B35" s="118" t="s">
        <v>179</v>
      </c>
      <c r="C35" s="130">
        <v>5</v>
      </c>
      <c r="D35" s="115" t="s">
        <v>28</v>
      </c>
      <c r="E35" s="104"/>
      <c r="F35" s="116"/>
      <c r="G35" s="148"/>
    </row>
    <row r="36" spans="1:7" s="117" customFormat="1" ht="20.100000000000001" customHeight="1">
      <c r="A36" s="139">
        <f t="shared" si="4"/>
        <v>11</v>
      </c>
      <c r="B36" s="136" t="s">
        <v>494</v>
      </c>
      <c r="C36" s="137">
        <v>1</v>
      </c>
      <c r="D36" s="138" t="s">
        <v>28</v>
      </c>
      <c r="E36" s="134"/>
      <c r="F36" s="135"/>
      <c r="G36" s="149"/>
    </row>
    <row r="37" spans="1:7" s="117" customFormat="1" ht="20.100000000000001" customHeight="1">
      <c r="A37" s="113"/>
      <c r="B37" s="118"/>
      <c r="C37" s="130"/>
      <c r="D37" s="115"/>
      <c r="E37" s="104"/>
      <c r="F37" s="116"/>
      <c r="G37" s="31"/>
    </row>
    <row r="38" spans="1:7" ht="20.100000000000001" customHeight="1">
      <c r="B38" s="89"/>
      <c r="C38" s="128"/>
      <c r="D38" s="24"/>
      <c r="E38" s="18"/>
      <c r="F38" s="30" t="s">
        <v>487</v>
      </c>
      <c r="G38" s="29">
        <f>SUM(F23:F38)</f>
        <v>0</v>
      </c>
    </row>
    <row r="39" spans="1:7" ht="20.100000000000001" customHeight="1">
      <c r="A39" s="26" t="s">
        <v>4</v>
      </c>
      <c r="B39" s="37" t="s">
        <v>235</v>
      </c>
      <c r="C39" s="128"/>
      <c r="D39" s="24"/>
      <c r="E39" s="22"/>
      <c r="F39" s="22"/>
      <c r="G39" s="27"/>
    </row>
    <row r="40" spans="1:7" ht="20.100000000000001" customHeight="1">
      <c r="A40" s="26"/>
      <c r="B40" s="37" t="s">
        <v>171</v>
      </c>
      <c r="C40" s="128"/>
      <c r="D40" s="24"/>
      <c r="E40" s="22"/>
      <c r="F40" s="22"/>
      <c r="G40" s="31"/>
    </row>
    <row r="41" spans="1:7" s="117" customFormat="1" ht="13.5">
      <c r="A41" s="113">
        <v>1</v>
      </c>
      <c r="B41" s="114" t="s">
        <v>415</v>
      </c>
      <c r="C41" s="129">
        <v>33</v>
      </c>
      <c r="D41" s="115" t="s">
        <v>183</v>
      </c>
      <c r="E41" s="104"/>
      <c r="F41" s="116"/>
      <c r="G41" s="147" t="s">
        <v>495</v>
      </c>
    </row>
    <row r="42" spans="1:7" s="117" customFormat="1" ht="20.100000000000001" customHeight="1">
      <c r="A42" s="113">
        <f>A41+1</f>
        <v>2</v>
      </c>
      <c r="B42" s="118" t="s">
        <v>173</v>
      </c>
      <c r="C42" s="130">
        <v>28</v>
      </c>
      <c r="D42" s="115" t="s">
        <v>183</v>
      </c>
      <c r="E42" s="104"/>
      <c r="F42" s="116"/>
      <c r="G42" s="141"/>
    </row>
    <row r="43" spans="1:7" s="117" customFormat="1" ht="20.100000000000001" customHeight="1">
      <c r="A43" s="113">
        <f t="shared" ref="A43:A45" si="5">A42+1</f>
        <v>3</v>
      </c>
      <c r="B43" s="118" t="s">
        <v>174</v>
      </c>
      <c r="C43" s="130">
        <v>1</v>
      </c>
      <c r="D43" s="115" t="s">
        <v>183</v>
      </c>
      <c r="E43" s="104"/>
      <c r="F43" s="116"/>
      <c r="G43" s="141"/>
    </row>
    <row r="44" spans="1:7" s="117" customFormat="1" ht="20.100000000000001" customHeight="1">
      <c r="A44" s="113">
        <f t="shared" si="5"/>
        <v>4</v>
      </c>
      <c r="B44" s="118" t="s">
        <v>175</v>
      </c>
      <c r="C44" s="130">
        <v>8</v>
      </c>
      <c r="D44" s="115" t="s">
        <v>183</v>
      </c>
      <c r="E44" s="104"/>
      <c r="F44" s="116"/>
      <c r="G44" s="141"/>
    </row>
    <row r="45" spans="1:7" s="117" customFormat="1" ht="20.100000000000001" customHeight="1">
      <c r="A45" s="113">
        <f t="shared" si="5"/>
        <v>5</v>
      </c>
      <c r="B45" s="118" t="s">
        <v>176</v>
      </c>
      <c r="C45" s="130">
        <v>5</v>
      </c>
      <c r="D45" s="115" t="s">
        <v>183</v>
      </c>
      <c r="E45" s="104"/>
      <c r="F45" s="116"/>
      <c r="G45" s="148"/>
    </row>
    <row r="46" spans="1:7" s="117" customFormat="1" ht="20.100000000000001" customHeight="1">
      <c r="A46" s="113">
        <f t="shared" ref="A46:A47" si="6">A45+1</f>
        <v>6</v>
      </c>
      <c r="B46" s="118" t="s">
        <v>172</v>
      </c>
      <c r="C46" s="130">
        <v>4</v>
      </c>
      <c r="D46" s="115" t="s">
        <v>33</v>
      </c>
      <c r="E46" s="104"/>
      <c r="F46" s="116"/>
      <c r="G46" s="146"/>
    </row>
    <row r="47" spans="1:7" s="117" customFormat="1" ht="20.100000000000001" customHeight="1">
      <c r="A47" s="113">
        <f t="shared" si="6"/>
        <v>7</v>
      </c>
      <c r="B47" s="118" t="s">
        <v>291</v>
      </c>
      <c r="C47" s="130">
        <v>1</v>
      </c>
      <c r="D47" s="115" t="s">
        <v>183</v>
      </c>
      <c r="E47" s="104"/>
      <c r="F47" s="116"/>
      <c r="G47" s="146"/>
    </row>
    <row r="48" spans="1:7" s="117" customFormat="1" ht="20.100000000000001" customHeight="1">
      <c r="A48" s="119"/>
      <c r="B48" s="89" t="s">
        <v>170</v>
      </c>
      <c r="C48" s="130"/>
      <c r="D48" s="115"/>
      <c r="E48" s="104"/>
      <c r="F48" s="116"/>
      <c r="G48" s="142"/>
    </row>
    <row r="49" spans="1:7" s="117" customFormat="1" ht="13.5">
      <c r="A49" s="113">
        <f>A47+1</f>
        <v>8</v>
      </c>
      <c r="B49" s="118" t="s">
        <v>178</v>
      </c>
      <c r="C49" s="129">
        <v>33</v>
      </c>
      <c r="D49" s="115" t="s">
        <v>28</v>
      </c>
      <c r="E49" s="104"/>
      <c r="F49" s="116"/>
      <c r="G49" s="141"/>
    </row>
    <row r="50" spans="1:7" s="117" customFormat="1" ht="20.100000000000001" customHeight="1">
      <c r="A50" s="113">
        <f>A49+1</f>
        <v>9</v>
      </c>
      <c r="B50" s="118" t="s">
        <v>32</v>
      </c>
      <c r="C50" s="130">
        <v>38</v>
      </c>
      <c r="D50" s="115" t="s">
        <v>28</v>
      </c>
      <c r="E50" s="104"/>
      <c r="F50" s="116"/>
      <c r="G50" s="141"/>
    </row>
    <row r="51" spans="1:7" s="117" customFormat="1" ht="20.100000000000001" customHeight="1">
      <c r="A51" s="113">
        <f t="shared" ref="A51:A52" si="7">A50+1</f>
        <v>10</v>
      </c>
      <c r="B51" s="118" t="s">
        <v>179</v>
      </c>
      <c r="C51" s="130">
        <v>5</v>
      </c>
      <c r="D51" s="115" t="s">
        <v>28</v>
      </c>
      <c r="E51" s="104"/>
      <c r="F51" s="116"/>
      <c r="G51" s="148"/>
    </row>
    <row r="52" spans="1:7" s="117" customFormat="1" ht="20.100000000000001" customHeight="1">
      <c r="A52" s="139">
        <f t="shared" si="7"/>
        <v>11</v>
      </c>
      <c r="B52" s="136" t="s">
        <v>494</v>
      </c>
      <c r="C52" s="137">
        <v>1</v>
      </c>
      <c r="D52" s="138" t="s">
        <v>28</v>
      </c>
      <c r="E52" s="104"/>
      <c r="F52" s="116"/>
      <c r="G52" s="146"/>
    </row>
    <row r="53" spans="1:7" s="117" customFormat="1" ht="20.100000000000001" customHeight="1">
      <c r="A53" s="113"/>
      <c r="B53" s="118"/>
      <c r="C53" s="130"/>
      <c r="D53" s="115"/>
      <c r="E53" s="104"/>
      <c r="F53" s="116"/>
      <c r="G53" s="142"/>
    </row>
    <row r="54" spans="1:7" s="117" customFormat="1" ht="20.100000000000001" customHeight="1">
      <c r="A54" s="113"/>
      <c r="B54" s="118"/>
      <c r="C54" s="130"/>
      <c r="D54" s="115"/>
      <c r="E54" s="104"/>
      <c r="F54" s="116"/>
      <c r="G54" s="142"/>
    </row>
    <row r="55" spans="1:7" ht="20.100000000000001" customHeight="1">
      <c r="B55" s="89"/>
      <c r="C55" s="128"/>
      <c r="D55" s="24"/>
      <c r="E55" s="18"/>
      <c r="F55" s="30" t="s">
        <v>487</v>
      </c>
      <c r="G55" s="29">
        <f>SUM(F39:F55)</f>
        <v>0</v>
      </c>
    </row>
    <row r="56" spans="1:7" ht="20.100000000000001" customHeight="1">
      <c r="A56" s="26" t="s">
        <v>5</v>
      </c>
      <c r="B56" s="37" t="s">
        <v>416</v>
      </c>
      <c r="C56" s="128"/>
      <c r="D56" s="24"/>
      <c r="E56" s="22"/>
      <c r="F56" s="22"/>
      <c r="G56" s="27"/>
    </row>
    <row r="57" spans="1:7" ht="20.100000000000001" customHeight="1">
      <c r="A57" s="26"/>
      <c r="B57" s="37" t="s">
        <v>171</v>
      </c>
      <c r="C57" s="128"/>
      <c r="D57" s="24"/>
      <c r="E57" s="22"/>
      <c r="F57" s="22"/>
      <c r="G57" s="31"/>
    </row>
    <row r="58" spans="1:7" s="117" customFormat="1" ht="19.5" customHeight="1">
      <c r="A58" s="113">
        <v>1</v>
      </c>
      <c r="B58" s="136" t="s">
        <v>415</v>
      </c>
      <c r="C58" s="129">
        <v>27</v>
      </c>
      <c r="D58" s="115" t="s">
        <v>183</v>
      </c>
      <c r="E58" s="126"/>
      <c r="F58" s="116"/>
      <c r="G58" s="147" t="s">
        <v>495</v>
      </c>
    </row>
    <row r="59" spans="1:7" s="117" customFormat="1" ht="20.100000000000001" customHeight="1">
      <c r="A59" s="113">
        <f>A58+1</f>
        <v>2</v>
      </c>
      <c r="B59" s="118" t="s">
        <v>173</v>
      </c>
      <c r="C59" s="130">
        <v>12</v>
      </c>
      <c r="D59" s="115" t="s">
        <v>183</v>
      </c>
      <c r="E59" s="104"/>
      <c r="F59" s="116"/>
      <c r="G59" s="141"/>
    </row>
    <row r="60" spans="1:7" s="117" customFormat="1" ht="20.100000000000001" customHeight="1">
      <c r="A60" s="113">
        <f t="shared" ref="A60:A62" si="8">A59+1</f>
        <v>3</v>
      </c>
      <c r="B60" s="118" t="s">
        <v>174</v>
      </c>
      <c r="C60" s="130">
        <v>8</v>
      </c>
      <c r="D60" s="115" t="s">
        <v>183</v>
      </c>
      <c r="E60" s="104"/>
      <c r="F60" s="116"/>
      <c r="G60" s="141"/>
    </row>
    <row r="61" spans="1:7" s="117" customFormat="1" ht="20.100000000000001" customHeight="1">
      <c r="A61" s="113">
        <f t="shared" si="8"/>
        <v>4</v>
      </c>
      <c r="B61" s="118" t="s">
        <v>176</v>
      </c>
      <c r="C61" s="130">
        <v>6</v>
      </c>
      <c r="D61" s="115" t="s">
        <v>183</v>
      </c>
      <c r="E61" s="104"/>
      <c r="F61" s="116"/>
      <c r="G61" s="148"/>
    </row>
    <row r="62" spans="1:7" s="117" customFormat="1" ht="20.100000000000001" customHeight="1">
      <c r="A62" s="113">
        <f t="shared" si="8"/>
        <v>5</v>
      </c>
      <c r="B62" s="118" t="s">
        <v>172</v>
      </c>
      <c r="C62" s="130">
        <v>14</v>
      </c>
      <c r="D62" s="115" t="s">
        <v>33</v>
      </c>
      <c r="E62" s="104"/>
      <c r="F62" s="116"/>
      <c r="G62" s="146"/>
    </row>
    <row r="63" spans="1:7" s="117" customFormat="1" ht="20.100000000000001" customHeight="1">
      <c r="A63" s="119"/>
      <c r="B63" s="89" t="s">
        <v>170</v>
      </c>
      <c r="C63" s="130"/>
      <c r="D63" s="115"/>
      <c r="E63" s="104"/>
      <c r="F63" s="116"/>
      <c r="G63" s="142"/>
    </row>
    <row r="64" spans="1:7" s="117" customFormat="1" ht="13.5">
      <c r="A64" s="113">
        <f>A62+1</f>
        <v>6</v>
      </c>
      <c r="B64" s="118" t="s">
        <v>178</v>
      </c>
      <c r="C64" s="129">
        <v>27</v>
      </c>
      <c r="D64" s="115" t="s">
        <v>28</v>
      </c>
      <c r="E64" s="104"/>
      <c r="F64" s="116"/>
      <c r="G64" s="141"/>
    </row>
    <row r="65" spans="1:7" s="117" customFormat="1" ht="20.100000000000001" customHeight="1">
      <c r="A65" s="113">
        <f>A64+1</f>
        <v>7</v>
      </c>
      <c r="B65" s="118" t="s">
        <v>32</v>
      </c>
      <c r="C65" s="130">
        <v>20</v>
      </c>
      <c r="D65" s="115" t="s">
        <v>28</v>
      </c>
      <c r="E65" s="104"/>
      <c r="F65" s="116"/>
      <c r="G65" s="141"/>
    </row>
    <row r="66" spans="1:7" s="117" customFormat="1" ht="20.100000000000001" customHeight="1">
      <c r="A66" s="113">
        <f t="shared" ref="A66" si="9">A65+1</f>
        <v>8</v>
      </c>
      <c r="B66" s="118" t="s">
        <v>179</v>
      </c>
      <c r="C66" s="130">
        <v>6</v>
      </c>
      <c r="D66" s="115" t="s">
        <v>28</v>
      </c>
      <c r="E66" s="104"/>
      <c r="F66" s="116"/>
      <c r="G66" s="148"/>
    </row>
    <row r="67" spans="1:7" ht="20.100000000000001" customHeight="1">
      <c r="B67" s="89"/>
      <c r="C67" s="128"/>
      <c r="D67" s="24"/>
      <c r="E67" s="18"/>
      <c r="F67" s="30" t="s">
        <v>487</v>
      </c>
      <c r="G67" s="29">
        <f>SUM(F56:F67)</f>
        <v>0</v>
      </c>
    </row>
    <row r="68" spans="1:7" ht="20.100000000000001" customHeight="1" thickBot="1">
      <c r="B68" s="121"/>
      <c r="C68" s="128"/>
      <c r="D68" s="24"/>
      <c r="E68" s="18"/>
      <c r="F68" s="40" t="s">
        <v>492</v>
      </c>
      <c r="G68" s="51">
        <f>SUM(F7:F68)</f>
        <v>0</v>
      </c>
    </row>
    <row r="69" spans="1:7" ht="20.100000000000001" customHeight="1">
      <c r="B69" s="121"/>
      <c r="C69" s="128"/>
      <c r="D69" s="24"/>
      <c r="E69" s="18"/>
      <c r="F69" s="108"/>
      <c r="G69" s="109"/>
    </row>
    <row r="70" spans="1:7" ht="20.100000000000001" customHeight="1" thickBot="1">
      <c r="A70" s="48"/>
      <c r="B70" s="49"/>
      <c r="C70" s="131"/>
      <c r="D70" s="50"/>
      <c r="E70" s="19"/>
      <c r="F70" s="40" t="s">
        <v>493</v>
      </c>
      <c r="G70" s="51">
        <f>SUM(F7:F68)</f>
        <v>0</v>
      </c>
    </row>
    <row r="71" spans="1:7" ht="20.100000000000001" customHeight="1">
      <c r="B71" s="52"/>
      <c r="E71" s="20"/>
      <c r="F71" s="20"/>
    </row>
    <row r="72" spans="1:7" ht="20.100000000000001" customHeight="1">
      <c r="B72" s="121"/>
      <c r="C72" s="132"/>
      <c r="E72" s="20"/>
      <c r="F72" s="20"/>
    </row>
    <row r="73" spans="1:7" ht="20.100000000000001" customHeight="1">
      <c r="A73" s="21"/>
      <c r="B73" s="34" t="s">
        <v>48</v>
      </c>
    </row>
    <row r="74" spans="1:7" ht="20.100000000000001" customHeight="1">
      <c r="B74" s="26"/>
      <c r="F74" s="23"/>
    </row>
    <row r="75" spans="1:7" ht="20.100000000000001" customHeight="1">
      <c r="B75" s="54"/>
      <c r="F75" s="41"/>
      <c r="G75" s="41"/>
    </row>
    <row r="76" spans="1:7" ht="20.100000000000001" customHeight="1"/>
    <row r="77" spans="1:7" ht="20.100000000000001" customHeight="1"/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88" orientation="portrait" r:id="rId1"/>
  <headerFooter>
    <oddFooter>第 &amp;P 頁，共 &amp;N 頁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7015F9-1805-4EB5-BE82-AAEC138EDD79}">
  <sheetPr>
    <tabColor theme="9" tint="0.39997558519241921"/>
  </sheetPr>
  <dimension ref="A1:G55"/>
  <sheetViews>
    <sheetView view="pageBreakPreview" topLeftCell="A10" zoomScale="86" zoomScaleNormal="86" zoomScaleSheetLayoutView="86" workbookViewId="0">
      <selection activeCell="G36" sqref="G34:G36"/>
    </sheetView>
  </sheetViews>
  <sheetFormatPr defaultColWidth="9" defaultRowHeight="15.75"/>
  <cols>
    <col min="1" max="1" width="4.625" style="24" customWidth="1"/>
    <col min="2" max="2" width="39.625" style="47" customWidth="1"/>
    <col min="3" max="4" width="5.625" style="21" customWidth="1"/>
    <col min="5" max="5" width="11.625" style="21" customWidth="1"/>
    <col min="6" max="7" width="16.625" style="21" customWidth="1"/>
    <col min="8" max="16384" width="9" style="21"/>
  </cols>
  <sheetData>
    <row r="1" spans="1:7" ht="18" customHeight="1">
      <c r="B1" s="44"/>
      <c r="E1" s="10" t="s">
        <v>490</v>
      </c>
      <c r="F1" s="27"/>
    </row>
    <row r="2" spans="1:7" ht="18" customHeight="1">
      <c r="B2" s="44"/>
      <c r="E2" s="10" t="s">
        <v>477</v>
      </c>
      <c r="F2" s="27"/>
    </row>
    <row r="3" spans="1:7" ht="18" customHeight="1">
      <c r="B3" s="44"/>
      <c r="E3" s="10" t="s">
        <v>478</v>
      </c>
      <c r="F3" s="122"/>
    </row>
    <row r="4" spans="1:7" ht="18" customHeight="1">
      <c r="B4" s="45"/>
      <c r="E4" s="10" t="s">
        <v>479</v>
      </c>
      <c r="F4" s="39"/>
    </row>
    <row r="5" spans="1:7" ht="18" customHeight="1">
      <c r="B5" s="120" t="s">
        <v>472</v>
      </c>
    </row>
    <row r="6" spans="1:7" s="6" customFormat="1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ht="20.100000000000001" customHeight="1">
      <c r="A7" s="26" t="s">
        <v>0</v>
      </c>
      <c r="B7" s="37" t="s">
        <v>30</v>
      </c>
      <c r="C7" s="24"/>
      <c r="D7" s="24"/>
      <c r="E7" s="18"/>
      <c r="F7" s="18"/>
      <c r="G7" s="31"/>
    </row>
    <row r="8" spans="1:7" ht="20.100000000000001" customHeight="1">
      <c r="B8" s="121"/>
      <c r="C8" s="24"/>
      <c r="D8" s="24"/>
      <c r="E8" s="22"/>
      <c r="F8" s="124"/>
      <c r="G8" s="31"/>
    </row>
    <row r="9" spans="1:7" ht="20.100000000000001" customHeight="1">
      <c r="A9" s="24">
        <f>A8+1</f>
        <v>1</v>
      </c>
      <c r="B9" s="46" t="s">
        <v>448</v>
      </c>
      <c r="C9" s="24">
        <v>1</v>
      </c>
      <c r="D9" s="24" t="s">
        <v>1</v>
      </c>
      <c r="E9" s="22"/>
      <c r="F9" s="22"/>
      <c r="G9" s="31"/>
    </row>
    <row r="10" spans="1:7" ht="20.100000000000001" customHeight="1">
      <c r="A10" s="24">
        <f t="shared" ref="A10:A11" si="0">A9+1</f>
        <v>2</v>
      </c>
      <c r="B10" s="46" t="s">
        <v>434</v>
      </c>
      <c r="C10" s="24">
        <v>1</v>
      </c>
      <c r="D10" s="24" t="s">
        <v>1</v>
      </c>
      <c r="E10" s="22"/>
      <c r="F10" s="22"/>
      <c r="G10" s="31"/>
    </row>
    <row r="11" spans="1:7" ht="20.100000000000001" customHeight="1">
      <c r="A11" s="24">
        <f t="shared" si="0"/>
        <v>3</v>
      </c>
      <c r="B11" s="121" t="s">
        <v>107</v>
      </c>
      <c r="C11" s="24">
        <v>1.5</v>
      </c>
      <c r="D11" s="24" t="s">
        <v>31</v>
      </c>
      <c r="E11" s="22"/>
      <c r="F11" s="22"/>
      <c r="G11" s="31"/>
    </row>
    <row r="12" spans="1:7" ht="20.100000000000001" customHeight="1">
      <c r="A12" s="24" t="s">
        <v>14</v>
      </c>
      <c r="B12" s="121"/>
      <c r="C12" s="24"/>
      <c r="D12" s="24"/>
      <c r="E12" s="18"/>
      <c r="F12" s="30" t="s">
        <v>487</v>
      </c>
      <c r="G12" s="29">
        <f>SUM(F7:F12)</f>
        <v>0</v>
      </c>
    </row>
    <row r="13" spans="1:7" ht="20.100000000000001" customHeight="1">
      <c r="A13" s="26" t="s">
        <v>2</v>
      </c>
      <c r="B13" s="37" t="s">
        <v>50</v>
      </c>
      <c r="C13" s="24"/>
      <c r="D13" s="24"/>
      <c r="E13" s="18"/>
      <c r="F13" s="18"/>
      <c r="G13" s="23"/>
    </row>
    <row r="14" spans="1:7" ht="20.100000000000001" customHeight="1">
      <c r="B14" s="121"/>
      <c r="C14" s="24"/>
      <c r="D14" s="24"/>
      <c r="E14" s="22"/>
      <c r="F14" s="124"/>
      <c r="G14" s="142"/>
    </row>
    <row r="15" spans="1:7" ht="20.100000000000001" customHeight="1">
      <c r="A15" s="24">
        <f>A14+1</f>
        <v>1</v>
      </c>
      <c r="B15" s="121" t="s">
        <v>440</v>
      </c>
      <c r="C15" s="24">
        <v>1</v>
      </c>
      <c r="D15" s="24" t="s">
        <v>7</v>
      </c>
      <c r="E15" s="22"/>
      <c r="F15" s="22"/>
      <c r="G15" s="142"/>
    </row>
    <row r="16" spans="1:7" ht="20.100000000000001" customHeight="1">
      <c r="A16" s="24">
        <f t="shared" ref="A16:A19" si="1">A15+1</f>
        <v>2</v>
      </c>
      <c r="B16" s="121" t="s">
        <v>439</v>
      </c>
      <c r="C16" s="24">
        <v>15</v>
      </c>
      <c r="D16" s="24" t="s">
        <v>1</v>
      </c>
      <c r="E16" s="22"/>
      <c r="F16" s="22"/>
      <c r="G16" s="141"/>
    </row>
    <row r="17" spans="1:7" ht="20.100000000000001" customHeight="1">
      <c r="A17" s="24">
        <f t="shared" si="1"/>
        <v>3</v>
      </c>
      <c r="B17" s="121" t="s">
        <v>438</v>
      </c>
      <c r="C17" s="24">
        <v>3</v>
      </c>
      <c r="D17" s="24" t="s">
        <v>8</v>
      </c>
      <c r="E17" s="22"/>
      <c r="F17" s="22"/>
      <c r="G17" s="141"/>
    </row>
    <row r="18" spans="1:7" ht="20.100000000000001" customHeight="1">
      <c r="A18" s="24">
        <f t="shared" si="1"/>
        <v>4</v>
      </c>
      <c r="B18" s="121" t="s">
        <v>437</v>
      </c>
      <c r="C18" s="24">
        <v>3</v>
      </c>
      <c r="D18" s="24" t="s">
        <v>1</v>
      </c>
      <c r="E18" s="22"/>
      <c r="F18" s="22"/>
      <c r="G18" s="31" t="s">
        <v>414</v>
      </c>
    </row>
    <row r="19" spans="1:7" ht="20.100000000000001" customHeight="1">
      <c r="A19" s="24">
        <f t="shared" si="1"/>
        <v>5</v>
      </c>
      <c r="B19" s="121" t="s">
        <v>441</v>
      </c>
      <c r="C19" s="24">
        <v>13</v>
      </c>
      <c r="D19" s="24" t="s">
        <v>8</v>
      </c>
      <c r="E19" s="22"/>
      <c r="F19" s="22"/>
      <c r="G19" s="141"/>
    </row>
    <row r="20" spans="1:7" ht="20.100000000000001" customHeight="1">
      <c r="B20" s="121"/>
      <c r="C20" s="24"/>
      <c r="D20" s="24"/>
      <c r="E20" s="18"/>
      <c r="F20" s="30"/>
      <c r="G20" s="29">
        <f>SUM(F13:F20)</f>
        <v>0</v>
      </c>
    </row>
    <row r="21" spans="1:7" ht="20.100000000000001" customHeight="1">
      <c r="B21" s="121"/>
      <c r="C21" s="24"/>
      <c r="D21" s="24"/>
      <c r="E21" s="18"/>
      <c r="F21" s="30" t="s">
        <v>487</v>
      </c>
      <c r="G21" s="17">
        <f>SUM(F21:F21)</f>
        <v>0</v>
      </c>
    </row>
    <row r="22" spans="1:7" ht="20.100000000000001" customHeight="1">
      <c r="A22" s="26" t="s">
        <v>4</v>
      </c>
      <c r="B22" s="37" t="s">
        <v>39</v>
      </c>
      <c r="C22" s="24"/>
      <c r="D22" s="24"/>
      <c r="E22" s="18"/>
      <c r="F22" s="18"/>
      <c r="G22" s="23"/>
    </row>
    <row r="23" spans="1:7" ht="20.100000000000001" customHeight="1">
      <c r="B23" s="121"/>
      <c r="C23" s="24"/>
      <c r="D23" s="24"/>
      <c r="E23" s="22"/>
      <c r="F23" s="124"/>
      <c r="G23" s="23"/>
    </row>
    <row r="24" spans="1:7" ht="39.950000000000003" customHeight="1">
      <c r="A24" s="24">
        <f>A23+1</f>
        <v>1</v>
      </c>
      <c r="B24" s="46" t="s">
        <v>435</v>
      </c>
      <c r="C24" s="24">
        <v>2</v>
      </c>
      <c r="D24" s="24" t="s">
        <v>3</v>
      </c>
      <c r="E24" s="22"/>
      <c r="F24" s="22"/>
      <c r="G24" s="23"/>
    </row>
    <row r="25" spans="1:7" ht="39.950000000000003" customHeight="1">
      <c r="A25" s="24">
        <v>2</v>
      </c>
      <c r="B25" s="46" t="s">
        <v>436</v>
      </c>
      <c r="C25" s="24">
        <v>3</v>
      </c>
      <c r="D25" s="24" t="s">
        <v>3</v>
      </c>
      <c r="E25" s="22"/>
      <c r="F25" s="22"/>
      <c r="G25" s="23"/>
    </row>
    <row r="26" spans="1:7" ht="39.950000000000003" customHeight="1">
      <c r="A26" s="24">
        <v>3</v>
      </c>
      <c r="B26" s="46" t="s">
        <v>284</v>
      </c>
      <c r="C26" s="24">
        <v>1</v>
      </c>
      <c r="D26" s="24" t="s">
        <v>3</v>
      </c>
      <c r="E26" s="22"/>
      <c r="F26" s="22"/>
      <c r="G26" s="23"/>
    </row>
    <row r="27" spans="1:7" ht="39.950000000000003" customHeight="1">
      <c r="A27" s="24">
        <f t="shared" ref="A27" si="2">A26+1</f>
        <v>4</v>
      </c>
      <c r="B27" s="46" t="s">
        <v>442</v>
      </c>
      <c r="C27" s="24">
        <v>7</v>
      </c>
      <c r="D27" s="24" t="s">
        <v>3</v>
      </c>
      <c r="E27" s="22"/>
      <c r="F27" s="22"/>
      <c r="G27" s="23"/>
    </row>
    <row r="28" spans="1:7" ht="20.100000000000001" customHeight="1">
      <c r="B28" s="121"/>
      <c r="C28" s="24"/>
      <c r="D28" s="24"/>
      <c r="E28" s="18"/>
      <c r="F28" s="30" t="s">
        <v>487</v>
      </c>
      <c r="G28" s="17">
        <f>SUM(F22:F28)</f>
        <v>0</v>
      </c>
    </row>
    <row r="29" spans="1:7" ht="20.100000000000001" customHeight="1">
      <c r="A29" s="26" t="s">
        <v>5</v>
      </c>
      <c r="B29" s="37" t="s">
        <v>49</v>
      </c>
      <c r="C29" s="24"/>
      <c r="D29" s="24"/>
      <c r="E29" s="18"/>
      <c r="F29" s="18"/>
      <c r="G29" s="23"/>
    </row>
    <row r="30" spans="1:7" ht="20.100000000000001" customHeight="1">
      <c r="A30" s="24">
        <v>1</v>
      </c>
      <c r="B30" s="121" t="s">
        <v>443</v>
      </c>
      <c r="C30" s="24">
        <v>1</v>
      </c>
      <c r="D30" s="24" t="s">
        <v>1</v>
      </c>
      <c r="E30" s="22"/>
      <c r="F30" s="22"/>
      <c r="G30" s="23"/>
    </row>
    <row r="31" spans="1:7" ht="20.100000000000001" customHeight="1">
      <c r="A31" s="24">
        <f t="shared" ref="A31:A32" si="3">A30+1</f>
        <v>2</v>
      </c>
      <c r="B31" s="121" t="s">
        <v>444</v>
      </c>
      <c r="C31" s="24">
        <v>1</v>
      </c>
      <c r="D31" s="24" t="s">
        <v>1</v>
      </c>
      <c r="E31" s="22"/>
      <c r="F31" s="22"/>
      <c r="G31" s="23"/>
    </row>
    <row r="32" spans="1:7" ht="20.100000000000001" customHeight="1">
      <c r="A32" s="24">
        <f t="shared" si="3"/>
        <v>3</v>
      </c>
      <c r="B32" s="121" t="s">
        <v>445</v>
      </c>
      <c r="C32" s="24">
        <v>1</v>
      </c>
      <c r="D32" s="24" t="s">
        <v>1</v>
      </c>
      <c r="E32" s="22"/>
      <c r="F32" s="22"/>
      <c r="G32" s="23"/>
    </row>
    <row r="33" spans="1:7" ht="20.100000000000001" customHeight="1">
      <c r="B33" s="121"/>
      <c r="C33" s="24"/>
      <c r="D33" s="24"/>
      <c r="E33" s="18"/>
      <c r="F33" s="30" t="s">
        <v>487</v>
      </c>
      <c r="G33" s="17">
        <f>SUM(F29:F33)</f>
        <v>0</v>
      </c>
    </row>
    <row r="34" spans="1:7" ht="20.100000000000001" customHeight="1">
      <c r="A34" s="26" t="s">
        <v>10</v>
      </c>
      <c r="B34" s="37" t="s">
        <v>41</v>
      </c>
      <c r="C34" s="24"/>
      <c r="D34" s="24"/>
      <c r="E34" s="18"/>
      <c r="F34" s="18"/>
      <c r="G34" s="140"/>
    </row>
    <row r="35" spans="1:7" ht="20.100000000000001" customHeight="1">
      <c r="A35" s="24">
        <v>1</v>
      </c>
      <c r="B35" s="121" t="s">
        <v>446</v>
      </c>
      <c r="C35" s="24">
        <v>15</v>
      </c>
      <c r="D35" s="24" t="s">
        <v>99</v>
      </c>
      <c r="E35" s="22"/>
      <c r="F35" s="22">
        <f>SUM(C35*E35)</f>
        <v>0</v>
      </c>
      <c r="G35" s="141"/>
    </row>
    <row r="36" spans="1:7" ht="20.100000000000001" customHeight="1">
      <c r="A36" s="24">
        <f t="shared" ref="A36" si="4">A35+1</f>
        <v>2</v>
      </c>
      <c r="B36" s="121" t="s">
        <v>447</v>
      </c>
      <c r="C36" s="24">
        <v>12</v>
      </c>
      <c r="D36" s="24" t="s">
        <v>99</v>
      </c>
      <c r="E36" s="22"/>
      <c r="F36" s="22">
        <f>SUM(C36*E36)</f>
        <v>0</v>
      </c>
      <c r="G36" s="141"/>
    </row>
    <row r="37" spans="1:7" ht="20.100000000000001" customHeight="1">
      <c r="C37" s="24"/>
      <c r="D37" s="24"/>
      <c r="E37" s="18"/>
      <c r="F37" s="30" t="s">
        <v>487</v>
      </c>
      <c r="G37" s="17">
        <f>SUM(F34:F37)</f>
        <v>0</v>
      </c>
    </row>
    <row r="38" spans="1:7" ht="20.100000000000001" customHeight="1">
      <c r="A38" s="26" t="s">
        <v>11</v>
      </c>
      <c r="B38" s="37" t="s">
        <v>21</v>
      </c>
      <c r="C38" s="24"/>
      <c r="D38" s="24"/>
      <c r="E38" s="18"/>
      <c r="F38" s="30"/>
      <c r="G38" s="24" t="s">
        <v>14</v>
      </c>
    </row>
    <row r="39" spans="1:7" ht="20.100000000000001" customHeight="1">
      <c r="B39" s="46"/>
      <c r="C39" s="24"/>
      <c r="D39" s="24"/>
      <c r="E39" s="22"/>
      <c r="F39" s="124"/>
      <c r="G39" s="24"/>
    </row>
    <row r="40" spans="1:7" ht="20.100000000000001" customHeight="1">
      <c r="A40" s="24">
        <f t="shared" ref="A40" si="5">A39+1</f>
        <v>1</v>
      </c>
      <c r="B40" s="46" t="s">
        <v>450</v>
      </c>
      <c r="C40" s="24">
        <v>1</v>
      </c>
      <c r="D40" s="24" t="s">
        <v>1</v>
      </c>
      <c r="E40" s="22"/>
      <c r="F40" s="22"/>
    </row>
    <row r="41" spans="1:7" ht="20.100000000000001" customHeight="1">
      <c r="B41" s="121"/>
      <c r="C41" s="24"/>
      <c r="D41" s="24"/>
      <c r="E41" s="22"/>
      <c r="F41" s="124"/>
    </row>
    <row r="42" spans="1:7" ht="20.100000000000001" customHeight="1">
      <c r="B42" s="121"/>
      <c r="C42" s="24"/>
      <c r="D42" s="24"/>
      <c r="E42" s="18"/>
      <c r="F42" s="30" t="s">
        <v>487</v>
      </c>
      <c r="G42" s="17">
        <f>SUM(F38:F42)</f>
        <v>0</v>
      </c>
    </row>
    <row r="43" spans="1:7" ht="20.100000000000001" customHeight="1">
      <c r="B43" s="121"/>
      <c r="C43" s="24"/>
      <c r="D43" s="24"/>
      <c r="E43" s="18"/>
      <c r="F43" s="30"/>
    </row>
    <row r="44" spans="1:7" ht="20.100000000000001" customHeight="1" thickBot="1">
      <c r="B44" s="121"/>
      <c r="C44" s="24"/>
      <c r="D44" s="24"/>
      <c r="E44" s="18"/>
      <c r="F44" s="40" t="s">
        <v>492</v>
      </c>
      <c r="G44" s="51">
        <f>SUM(F7:F44)</f>
        <v>0</v>
      </c>
    </row>
    <row r="45" spans="1:7" ht="20.100000000000001" customHeight="1">
      <c r="B45" s="121"/>
      <c r="C45" s="24"/>
      <c r="D45" s="24"/>
      <c r="E45" s="18"/>
      <c r="F45" s="30"/>
      <c r="G45" s="17"/>
    </row>
    <row r="46" spans="1:7" ht="20.100000000000001" customHeight="1" thickBot="1">
      <c r="A46" s="48"/>
      <c r="B46" s="49"/>
      <c r="C46" s="50"/>
      <c r="D46" s="50"/>
      <c r="E46" s="19"/>
      <c r="F46" s="40" t="s">
        <v>493</v>
      </c>
      <c r="G46" s="51">
        <f>SUM(F7:F45)</f>
        <v>0</v>
      </c>
    </row>
    <row r="47" spans="1:7" ht="20.100000000000001" customHeight="1">
      <c r="B47" s="52"/>
      <c r="E47" s="20"/>
      <c r="F47" s="20"/>
    </row>
    <row r="48" spans="1:7" ht="20.100000000000001" customHeight="1">
      <c r="B48" s="121"/>
      <c r="C48" s="27"/>
      <c r="E48" s="20"/>
      <c r="F48" s="20"/>
    </row>
    <row r="49" spans="1:7" ht="20.100000000000001" customHeight="1">
      <c r="A49" s="21"/>
      <c r="B49" s="34" t="s">
        <v>48</v>
      </c>
    </row>
    <row r="50" spans="1:7" ht="20.100000000000001" customHeight="1">
      <c r="B50" s="26"/>
      <c r="F50" s="23"/>
    </row>
    <row r="51" spans="1:7" ht="20.100000000000001" customHeight="1"/>
    <row r="52" spans="1:7" ht="20.100000000000001" customHeight="1"/>
    <row r="53" spans="1:7" ht="20.100000000000001" customHeight="1">
      <c r="B53" s="54"/>
      <c r="F53" s="41"/>
      <c r="G53" s="41"/>
    </row>
    <row r="54" spans="1:7" ht="20.100000000000001" customHeight="1"/>
    <row r="55" spans="1:7" ht="20.100000000000001" customHeight="1"/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8" orientation="portrait" r:id="rId1"/>
  <headerFooter>
    <oddFooter>第 &amp;P 頁，共 &amp;N 頁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060E9-01DF-4904-9CF2-5F98320D1BB5}">
  <sheetPr>
    <tabColor theme="7" tint="-0.499984740745262"/>
  </sheetPr>
  <dimension ref="A1:G39"/>
  <sheetViews>
    <sheetView view="pageBreakPreview" zoomScaleNormal="86" zoomScaleSheetLayoutView="100" workbookViewId="0">
      <selection activeCell="B13" sqref="B13"/>
    </sheetView>
  </sheetViews>
  <sheetFormatPr defaultColWidth="9" defaultRowHeight="15.75"/>
  <cols>
    <col min="1" max="1" width="4.625" style="2" customWidth="1"/>
    <col min="2" max="2" width="39.625" style="12" customWidth="1"/>
    <col min="3" max="4" width="5.625" style="6" customWidth="1"/>
    <col min="5" max="5" width="11.625" style="21" customWidth="1"/>
    <col min="6" max="6" width="16.625" style="21" customWidth="1"/>
    <col min="7" max="7" width="16.625" style="6" customWidth="1"/>
    <col min="8" max="16384" width="9" style="6"/>
  </cols>
  <sheetData>
    <row r="1" spans="1:7" ht="18" customHeight="1">
      <c r="A1" s="24"/>
      <c r="B1" s="44"/>
      <c r="C1" s="21"/>
      <c r="D1" s="21"/>
      <c r="E1" s="10" t="s">
        <v>490</v>
      </c>
      <c r="F1" s="1"/>
      <c r="G1" s="21"/>
    </row>
    <row r="2" spans="1:7" ht="18" customHeight="1">
      <c r="A2" s="24"/>
      <c r="B2" s="44"/>
      <c r="C2" s="21"/>
      <c r="D2" s="21"/>
      <c r="E2" s="10" t="s">
        <v>477</v>
      </c>
      <c r="F2" s="1"/>
      <c r="G2" s="21"/>
    </row>
    <row r="3" spans="1:7" ht="18" customHeight="1">
      <c r="A3" s="24"/>
      <c r="B3" s="44"/>
      <c r="C3" s="21"/>
      <c r="D3" s="21"/>
      <c r="E3" s="10" t="s">
        <v>478</v>
      </c>
      <c r="F3" s="103"/>
      <c r="G3" s="21"/>
    </row>
    <row r="4" spans="1:7" ht="18" customHeight="1">
      <c r="A4" s="24"/>
      <c r="B4" s="45"/>
      <c r="C4" s="21"/>
      <c r="D4" s="21"/>
      <c r="E4" s="10" t="s">
        <v>479</v>
      </c>
      <c r="F4" s="39"/>
      <c r="G4" s="21"/>
    </row>
    <row r="5" spans="1:7" ht="18" customHeight="1">
      <c r="A5" s="24"/>
      <c r="B5" s="43" t="s">
        <v>165</v>
      </c>
      <c r="C5" s="21"/>
      <c r="D5" s="21"/>
      <c r="G5" s="21"/>
    </row>
    <row r="6" spans="1:7" ht="18" customHeight="1">
      <c r="A6" s="33" t="s">
        <v>480</v>
      </c>
      <c r="B6" s="33" t="s">
        <v>481</v>
      </c>
      <c r="C6" s="33" t="s">
        <v>482</v>
      </c>
      <c r="D6" s="33" t="s">
        <v>483</v>
      </c>
      <c r="E6" s="33" t="s">
        <v>484</v>
      </c>
      <c r="F6" s="33" t="s">
        <v>485</v>
      </c>
      <c r="G6" s="33" t="s">
        <v>486</v>
      </c>
    </row>
    <row r="7" spans="1:7" s="79" customFormat="1" ht="20.100000000000001" customHeight="1">
      <c r="A7" s="26" t="s">
        <v>0</v>
      </c>
      <c r="B7" s="10" t="s">
        <v>161</v>
      </c>
      <c r="C7" s="74"/>
      <c r="D7" s="75"/>
      <c r="E7" s="76"/>
      <c r="F7" s="77"/>
      <c r="G7" s="78" t="s">
        <v>162</v>
      </c>
    </row>
    <row r="8" spans="1:7" ht="20.100000000000001" customHeight="1">
      <c r="A8" s="2">
        <v>1</v>
      </c>
      <c r="B8" s="1" t="s">
        <v>225</v>
      </c>
      <c r="C8" s="80">
        <v>1</v>
      </c>
      <c r="D8" s="2" t="s">
        <v>1</v>
      </c>
      <c r="E8" s="18"/>
      <c r="F8" s="22"/>
      <c r="G8" s="7"/>
    </row>
    <row r="9" spans="1:7" s="88" customFormat="1" ht="20.100000000000001" customHeight="1">
      <c r="A9" s="82"/>
      <c r="B9" s="83" t="s">
        <v>163</v>
      </c>
      <c r="C9" s="84"/>
      <c r="D9" s="85"/>
      <c r="E9" s="72" t="s">
        <v>162</v>
      </c>
      <c r="F9" s="86" t="s">
        <v>491</v>
      </c>
      <c r="G9" s="87">
        <f>SUM(F7:F9)</f>
        <v>0</v>
      </c>
    </row>
    <row r="10" spans="1:7" s="79" customFormat="1" ht="20.100000000000001" customHeight="1">
      <c r="A10" s="26" t="s">
        <v>2</v>
      </c>
      <c r="B10" s="10" t="s">
        <v>164</v>
      </c>
      <c r="C10" s="74"/>
      <c r="D10" s="75"/>
      <c r="E10" s="76"/>
      <c r="F10" s="77"/>
      <c r="G10" s="87" t="s">
        <v>162</v>
      </c>
    </row>
    <row r="11" spans="1:7" s="21" customFormat="1" ht="20.100000000000001" customHeight="1">
      <c r="A11" s="2">
        <v>1</v>
      </c>
      <c r="B11" s="27" t="s">
        <v>166</v>
      </c>
      <c r="C11" s="80">
        <v>1</v>
      </c>
      <c r="D11" s="2" t="s">
        <v>1</v>
      </c>
      <c r="E11" s="18"/>
      <c r="F11" s="22"/>
      <c r="G11" s="17"/>
    </row>
    <row r="12" spans="1:7" s="21" customFormat="1" ht="20.100000000000001" customHeight="1">
      <c r="A12" s="2">
        <f>A11+1</f>
        <v>2</v>
      </c>
      <c r="B12" s="27" t="s">
        <v>167</v>
      </c>
      <c r="C12" s="80">
        <v>1</v>
      </c>
      <c r="D12" s="2" t="s">
        <v>1</v>
      </c>
      <c r="E12" s="18"/>
      <c r="F12" s="22"/>
      <c r="G12" s="17"/>
    </row>
    <row r="13" spans="1:7" s="21" customFormat="1" ht="20.100000000000001" customHeight="1">
      <c r="A13" s="2">
        <f>A12+1</f>
        <v>3</v>
      </c>
      <c r="B13" s="27" t="s">
        <v>168</v>
      </c>
      <c r="C13" s="80">
        <v>1</v>
      </c>
      <c r="D13" s="2" t="s">
        <v>1</v>
      </c>
      <c r="E13" s="18"/>
      <c r="F13" s="22"/>
      <c r="G13" s="17"/>
    </row>
    <row r="14" spans="1:7" s="88" customFormat="1" ht="20.100000000000001" customHeight="1">
      <c r="A14" s="82"/>
      <c r="B14" s="83" t="s">
        <v>162</v>
      </c>
      <c r="C14" s="84"/>
      <c r="D14" s="85"/>
      <c r="E14" s="72"/>
      <c r="F14" s="86" t="s">
        <v>491</v>
      </c>
      <c r="G14" s="87">
        <f>SUM(F10:F14)</f>
        <v>0</v>
      </c>
    </row>
    <row r="15" spans="1:7" s="79" customFormat="1" ht="20.100000000000001" customHeight="1">
      <c r="A15" s="26"/>
      <c r="B15" s="10"/>
      <c r="C15" s="74"/>
      <c r="D15" s="75"/>
      <c r="E15" s="76"/>
      <c r="F15" s="77"/>
      <c r="G15" s="87"/>
    </row>
    <row r="16" spans="1:7" s="21" customFormat="1" ht="20.100000000000001" customHeight="1">
      <c r="A16" s="2"/>
      <c r="B16" s="27"/>
      <c r="C16" s="80"/>
      <c r="D16" s="2"/>
      <c r="E16" s="18"/>
      <c r="F16" s="22"/>
      <c r="G16" s="17"/>
    </row>
    <row r="17" spans="1:7" s="88" customFormat="1" ht="20.100000000000001" customHeight="1">
      <c r="A17" s="82"/>
      <c r="B17" s="83"/>
      <c r="C17" s="84"/>
      <c r="D17" s="85"/>
      <c r="E17" s="72"/>
      <c r="F17" s="86"/>
      <c r="G17" s="87"/>
    </row>
    <row r="18" spans="1:7" s="66" customFormat="1" ht="20.100000000000001" customHeight="1">
      <c r="A18" s="24"/>
      <c r="B18" s="28"/>
      <c r="C18" s="24"/>
      <c r="D18" s="24"/>
      <c r="E18" s="18"/>
      <c r="F18" s="30"/>
      <c r="G18" s="21"/>
    </row>
    <row r="19" spans="1:7" s="66" customFormat="1" ht="20.100000000000001" customHeight="1" thickBot="1">
      <c r="A19" s="24"/>
      <c r="B19" s="28"/>
      <c r="C19" s="24"/>
      <c r="D19" s="24"/>
      <c r="E19" s="18"/>
      <c r="F19" s="40" t="s">
        <v>492</v>
      </c>
      <c r="G19" s="51">
        <f>SUM(F7:F19)</f>
        <v>0</v>
      </c>
    </row>
    <row r="20" spans="1:7" s="66" customFormat="1" ht="20.100000000000001" customHeight="1">
      <c r="A20" s="24"/>
      <c r="B20" s="28"/>
      <c r="C20" s="24"/>
      <c r="D20" s="24"/>
      <c r="E20" s="18"/>
      <c r="F20" s="30"/>
      <c r="G20" s="17"/>
    </row>
    <row r="21" spans="1:7" s="66" customFormat="1" ht="20.100000000000001" customHeight="1">
      <c r="A21" s="24"/>
      <c r="B21" s="28"/>
      <c r="C21" s="24"/>
      <c r="D21" s="24"/>
      <c r="E21" s="18"/>
      <c r="F21" s="30"/>
      <c r="G21" s="17"/>
    </row>
    <row r="22" spans="1:7" s="66" customFormat="1" ht="20.100000000000001" customHeight="1">
      <c r="A22" s="24"/>
      <c r="B22" s="28"/>
      <c r="C22" s="24"/>
      <c r="D22" s="24"/>
      <c r="E22" s="18"/>
      <c r="F22" s="18"/>
      <c r="G22" s="21"/>
    </row>
    <row r="23" spans="1:7" s="66" customFormat="1" ht="20.100000000000001" customHeight="1" thickBot="1">
      <c r="A23" s="48"/>
      <c r="B23" s="49"/>
      <c r="C23" s="50"/>
      <c r="D23" s="50"/>
      <c r="E23" s="19"/>
      <c r="F23" s="40" t="s">
        <v>493</v>
      </c>
      <c r="G23" s="51">
        <f>SUM(F7:F22)</f>
        <v>0</v>
      </c>
    </row>
    <row r="24" spans="1:7" s="66" customFormat="1" ht="20.100000000000001" customHeight="1">
      <c r="A24" s="24"/>
      <c r="B24" s="52"/>
      <c r="C24" s="21"/>
      <c r="D24" s="21"/>
      <c r="E24" s="20"/>
      <c r="F24" s="20"/>
      <c r="G24" s="21"/>
    </row>
    <row r="25" spans="1:7" s="66" customFormat="1" ht="20.100000000000001" customHeight="1">
      <c r="A25" s="24"/>
      <c r="B25" s="28"/>
      <c r="C25" s="27"/>
      <c r="D25" s="21"/>
      <c r="E25" s="20"/>
      <c r="F25" s="20"/>
      <c r="G25" s="21"/>
    </row>
    <row r="26" spans="1:7" s="66" customFormat="1" ht="20.100000000000001" customHeight="1">
      <c r="A26" s="24"/>
      <c r="B26" s="28"/>
      <c r="C26" s="27"/>
      <c r="D26" s="21"/>
      <c r="E26" s="20"/>
      <c r="F26" s="20"/>
      <c r="G26" s="21"/>
    </row>
    <row r="27" spans="1:7" s="66" customFormat="1" ht="20.100000000000001" customHeight="1">
      <c r="A27" s="6"/>
      <c r="B27" s="34" t="s">
        <v>48</v>
      </c>
      <c r="C27" s="6"/>
      <c r="D27" s="6"/>
      <c r="E27" s="21"/>
      <c r="F27" s="21"/>
      <c r="G27" s="6"/>
    </row>
    <row r="28" spans="1:7" s="66" customFormat="1" ht="20.100000000000001" customHeight="1">
      <c r="A28" s="24"/>
      <c r="B28" s="47"/>
      <c r="C28" s="21"/>
      <c r="D28" s="21"/>
      <c r="E28" s="21"/>
      <c r="F28" s="21"/>
      <c r="G28" s="21"/>
    </row>
    <row r="29" spans="1:7" s="66" customFormat="1" ht="20.100000000000001" customHeight="1">
      <c r="A29" s="24"/>
      <c r="B29" s="26"/>
      <c r="C29" s="21"/>
      <c r="D29" s="21"/>
      <c r="E29" s="21"/>
      <c r="F29" s="23"/>
      <c r="G29" s="21"/>
    </row>
    <row r="30" spans="1:7" s="66" customFormat="1" ht="20.100000000000001" customHeight="1">
      <c r="A30" s="24"/>
      <c r="B30" s="47"/>
      <c r="C30" s="21"/>
      <c r="D30" s="21"/>
      <c r="E30" s="21"/>
      <c r="F30" s="21"/>
      <c r="G30" s="21"/>
    </row>
    <row r="31" spans="1:7" s="66" customFormat="1" ht="20.100000000000001" customHeight="1">
      <c r="A31" s="24"/>
      <c r="B31" s="47"/>
      <c r="C31" s="21"/>
      <c r="D31" s="21"/>
      <c r="E31" s="21"/>
      <c r="F31" s="21"/>
      <c r="G31" s="21"/>
    </row>
    <row r="32" spans="1:7" s="66" customFormat="1" ht="20.100000000000001" customHeight="1">
      <c r="A32" s="24"/>
      <c r="B32" s="47"/>
      <c r="C32" s="21"/>
      <c r="D32" s="21"/>
      <c r="E32" s="21"/>
      <c r="F32" s="21"/>
      <c r="G32" s="21"/>
    </row>
    <row r="33" spans="1:7" s="66" customFormat="1" ht="20.100000000000001" customHeight="1">
      <c r="A33" s="24"/>
      <c r="B33" s="47"/>
      <c r="C33" s="21"/>
      <c r="D33" s="21"/>
      <c r="E33" s="21"/>
      <c r="F33" s="21"/>
      <c r="G33" s="21"/>
    </row>
    <row r="34" spans="1:7" s="66" customFormat="1" ht="20.100000000000001" customHeight="1">
      <c r="A34" s="24"/>
      <c r="B34" s="47"/>
      <c r="C34" s="21"/>
      <c r="D34" s="21"/>
      <c r="E34" s="21"/>
      <c r="F34" s="21"/>
      <c r="G34" s="21"/>
    </row>
    <row r="35" spans="1:7" s="66" customFormat="1" ht="20.100000000000001" customHeight="1">
      <c r="A35" s="24"/>
      <c r="B35" s="47"/>
      <c r="C35" s="21"/>
      <c r="D35" s="21"/>
      <c r="E35" s="21"/>
      <c r="F35" s="21"/>
      <c r="G35" s="21"/>
    </row>
    <row r="36" spans="1:7" s="66" customFormat="1" ht="20.100000000000001" customHeight="1">
      <c r="A36" s="24"/>
      <c r="B36" s="47"/>
      <c r="C36" s="21"/>
      <c r="D36" s="21"/>
      <c r="E36" s="21"/>
      <c r="F36" s="21"/>
      <c r="G36" s="21"/>
    </row>
    <row r="37" spans="1:7" s="66" customFormat="1" ht="20.100000000000001" customHeight="1">
      <c r="A37" s="24"/>
      <c r="B37" s="54"/>
      <c r="C37" s="21"/>
      <c r="D37" s="21"/>
      <c r="E37" s="21"/>
      <c r="F37" s="41"/>
      <c r="G37" s="41"/>
    </row>
    <row r="38" spans="1:7" s="66" customFormat="1" ht="20.100000000000001" customHeight="1">
      <c r="A38" s="2"/>
      <c r="B38" s="12"/>
      <c r="C38" s="6"/>
      <c r="D38" s="6"/>
      <c r="E38" s="21"/>
      <c r="F38" s="21"/>
      <c r="G38" s="6"/>
    </row>
    <row r="39" spans="1:7" s="66" customFormat="1" ht="20.100000000000001" customHeight="1">
      <c r="A39" s="2"/>
      <c r="B39" s="12"/>
      <c r="C39" s="6"/>
      <c r="D39" s="6"/>
      <c r="E39" s="21"/>
      <c r="F39" s="21"/>
      <c r="G39" s="6"/>
    </row>
  </sheetData>
  <phoneticPr fontId="2" type="noConversion"/>
  <printOptions horizontalCentered="1"/>
  <pageMargins left="0" right="0" top="0.55118110236220474" bottom="0.39370078740157483" header="0.31496062992125984" footer="0.31496062992125984"/>
  <pageSetup paperSize="9" scale="93" orientation="portrait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11</vt:i4>
      </vt:variant>
      <vt:variant>
        <vt:lpstr>具名範圍</vt:lpstr>
      </vt:variant>
      <vt:variant>
        <vt:i4>22</vt:i4>
      </vt:variant>
    </vt:vector>
  </HeadingPairs>
  <TitlesOfParts>
    <vt:vector size="33" baseType="lpstr">
      <vt:lpstr>總表</vt:lpstr>
      <vt:lpstr>1F辦公室</vt:lpstr>
      <vt:lpstr>1F OA</vt:lpstr>
      <vt:lpstr>2F辦公室</vt:lpstr>
      <vt:lpstr>2F OA</vt:lpstr>
      <vt:lpstr>3F辦公室 </vt:lpstr>
      <vt:lpstr>3F OA</vt:lpstr>
      <vt:lpstr>空調</vt:lpstr>
      <vt:lpstr>消防</vt:lpstr>
      <vt:lpstr>公區</vt:lpstr>
      <vt:lpstr>室內裝修及消防竣工</vt:lpstr>
      <vt:lpstr>'1F OA'!Print_Area</vt:lpstr>
      <vt:lpstr>'1F辦公室'!Print_Area</vt:lpstr>
      <vt:lpstr>'2F OA'!Print_Area</vt:lpstr>
      <vt:lpstr>'2F辦公室'!Print_Area</vt:lpstr>
      <vt:lpstr>'3F OA'!Print_Area</vt:lpstr>
      <vt:lpstr>'3F辦公室 '!Print_Area</vt:lpstr>
      <vt:lpstr>公區!Print_Area</vt:lpstr>
      <vt:lpstr>空調!Print_Area</vt:lpstr>
      <vt:lpstr>室內裝修及消防竣工!Print_Area</vt:lpstr>
      <vt:lpstr>消防!Print_Area</vt:lpstr>
      <vt:lpstr>總表!Print_Area</vt:lpstr>
      <vt:lpstr>'1F OA'!Print_Titles</vt:lpstr>
      <vt:lpstr>'1F辦公室'!Print_Titles</vt:lpstr>
      <vt:lpstr>'2F OA'!Print_Titles</vt:lpstr>
      <vt:lpstr>'2F辦公室'!Print_Titles</vt:lpstr>
      <vt:lpstr>'3F OA'!Print_Titles</vt:lpstr>
      <vt:lpstr>'3F辦公室 '!Print_Titles</vt:lpstr>
      <vt:lpstr>公區!Print_Titles</vt:lpstr>
      <vt:lpstr>空調!Print_Titles</vt:lpstr>
      <vt:lpstr>室內裝修及消防竣工!Print_Titles</vt:lpstr>
      <vt:lpstr>消防!Print_Titles</vt:lpstr>
      <vt:lpstr>總表!Print_Titles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ANONYMOUS</dc:creator>
  <cp:lastModifiedBy>楊小蒃</cp:lastModifiedBy>
  <cp:lastPrinted>2026-09-07T07:27:36Z</cp:lastPrinted>
  <dcterms:created xsi:type="dcterms:W3CDTF">2021-04-12T02:56:34Z</dcterms:created>
  <dcterms:modified xsi:type="dcterms:W3CDTF">2026-09-17T01:46:38Z</dcterms:modified>
</cp:coreProperties>
</file>